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<sst xmlns="http://schemas.openxmlformats.org/spreadsheetml/2006/main" count="311" uniqueCount="143">
  <si>
    <t>600k</t>
  </si>
  <si>
    <t xml:space="preserve"> Brevet – Lumberton</t>
  </si>
  <si>
    <t xml:space="preserve">    0km   start: 03/19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</si>
  <si>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</si>
  <si>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</si>
  <si>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</si>
  <si>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</si>
  <si>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</si>
  <si>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</si>
  <si>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</si>
  <si>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</si>
  <si>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</si>
  <si>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</si>
  <si>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</si>
  <si>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</si>
  <si>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</si>
  <si>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</si>
  <si>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</si>
  <si>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</si>
  <si>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</si>
  <si>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</si>
  <si>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</si>
  <si>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</si>
  <si>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</si>
  <si>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</si>
  <si>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</si>
  <si>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</si>
  <si>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</si>
  <si>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</si>
  <si>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</si>
  <si>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</si>
  <si>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</si>
  <si>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</si>
  <si>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71km    open: 03/19 08:05</t>
  </si>
  <si>
    <t>Control</t>
  </si>
  <si>
    <t xml:space="preserve"> (44mi)   close: 03/19 10:44</t>
  </si>
  <si>
    <t>Roseboro – 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</si>
  <si>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</si>
  <si>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</si>
  <si>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</si>
  <si>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</si>
  <si>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</si>
  <si>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</si>
  <si>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</si>
  <si>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</si>
  <si>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</si>
  <si>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</si>
  <si>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</si>
  <si>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</si>
  <si>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</si>
  <si>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</si>
  <si>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</si>
  <si>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</si>
  <si>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</si>
  <si>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</si>
  <si>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>S Shore</t>
  </si>
  <si>
    <t>Pier Parking lot</t>
  </si>
  <si>
    <t>Control Store – Surf City</t>
  </si>
  <si>
    <t xml:space="preserve">  214km    open: 03/19 12:19</t>
  </si>
  <si>
    <t>(133mi)   close: 03/19 20:16</t>
  </si>
  <si>
    <t>Surf City – Maple Hill</t>
  </si>
  <si>
    <t>Go Back the way you came from</t>
  </si>
  <si>
    <t xml:space="preserve"> Left </t>
  </si>
  <si>
    <t xml:space="preserve">Roland Ave / NC-50 </t>
  </si>
  <si>
    <t>Control Store – Maple Hill</t>
  </si>
  <si>
    <t xml:space="preserve">  242km    open: 03/19 13:12</t>
  </si>
  <si>
    <t>(150mi)   close: 03/19 22:08</t>
  </si>
  <si>
    <t>Maple Hill – Atlantic Beach</t>
  </si>
  <si>
    <t xml:space="preserve">NC-50 </t>
  </si>
  <si>
    <t>Haws Run</t>
  </si>
  <si>
    <t>NC-53 / Burgaw Hwy</t>
  </si>
  <si>
    <t>US-258 – Store</t>
  </si>
  <si>
    <r>
      <t>Marine Blvd</t>
    </r>
    <r>
      <rPr>
        <b/>
        <sz val="14"/>
        <rFont val="Arial"/>
        <family val="2"/>
      </rPr>
      <t xml:space="preserve"> – Store after next turn</t>
    </r>
  </si>
  <si>
    <t>Best Rest Inn on Left</t>
  </si>
  <si>
    <t>Old Bridge St / Exd</t>
  </si>
  <si>
    <t>Railroad</t>
  </si>
  <si>
    <t>New Bridge St</t>
  </si>
  <si>
    <t xml:space="preserve">Bear Right </t>
  </si>
  <si>
    <t>Johnson Blvd</t>
  </si>
  <si>
    <t>Hargett St</t>
  </si>
  <si>
    <t>Hargett Rd has closed signs, but is ok to ride</t>
  </si>
  <si>
    <t>Country Club</t>
  </si>
  <si>
    <t>Piney Green</t>
  </si>
  <si>
    <t>Old 30 / Race Track</t>
  </si>
  <si>
    <t>Smith</t>
  </si>
  <si>
    <t>Belgrade – Swansboro</t>
  </si>
  <si>
    <t>Stella Rd</t>
  </si>
  <si>
    <t>Next turn is after bridge</t>
  </si>
  <si>
    <t>NC-58 – Stores in Emeral Isle</t>
  </si>
  <si>
    <t>Control – Atlantic Beach</t>
  </si>
  <si>
    <t xml:space="preserve">  345km    open: 03/19 16:25</t>
  </si>
  <si>
    <t>(214mi)   close: 03/20 05:00</t>
  </si>
  <si>
    <t>Atlantic Beach – Wallace</t>
  </si>
  <si>
    <t>NC-58</t>
  </si>
  <si>
    <t xml:space="preserve"> – No Sign for Stella until just before Bridge</t>
  </si>
  <si>
    <t>Lejeune / Johnson Blvd</t>
  </si>
  <si>
    <t>Court St</t>
  </si>
  <si>
    <t>Marine Blvd</t>
  </si>
  <si>
    <t>Best Rest Inn on Right</t>
  </si>
  <si>
    <t>US-258 / NC-24</t>
  </si>
  <si>
    <t>US-258 / NC-24  - Store</t>
  </si>
  <si>
    <t>Blue Creek Rd</t>
  </si>
  <si>
    <t>Ben Williams Rd</t>
  </si>
  <si>
    <t>9 Mile Rd</t>
  </si>
  <si>
    <t>Hewitt rd</t>
  </si>
  <si>
    <t>Gurganus Rd</t>
  </si>
  <si>
    <t>Bear Pond Rd</t>
  </si>
  <si>
    <t>Back Swamp Rd</t>
  </si>
  <si>
    <t>Lightwood Bridge Rd</t>
  </si>
  <si>
    <t xml:space="preserve">Deep Bottom Rd </t>
  </si>
  <si>
    <t xml:space="preserve">NC-41 </t>
  </si>
  <si>
    <t>Control Store – Wallace</t>
  </si>
  <si>
    <t xml:space="preserve">  484km    open: 03/19 20:56</t>
  </si>
  <si>
    <t>(301mi)   close: 03/20 14:16</t>
  </si>
  <si>
    <t>Wallace – 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</si>
  <si>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</si>
  <si>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</si>
  <si>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</si>
  <si>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</si>
  <si>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</si>
  <si>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</si>
  <si>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</si>
  <si>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</si>
  <si>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</si>
  <si>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</si>
  <si>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</si>
  <si>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</si>
  <si>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</si>
  <si>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</si>
  <si>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</si>
  <si>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</si>
  <si>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</si>
  <si>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</si>
  <si>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</si>
  <si>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</si>
  <si>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</si>
  <si>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</si>
  <si>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 601km    open: 03/20 00:48</t>
  </si>
  <si>
    <t>(373mi)   close: 03/20 22:00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</si>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</sst>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#.0&quot;  &quot;"/>
    <numFmt numFmtId="170" formatCode="@\ "/>
  </numFmts>
  <fonts count="11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view="pageBreakPreview" zoomScaleNormal="87" zoomScaleSheetLayoutView="100" workbookViewId="0" topLeftCell="A125">
      <selection activeCell="M172" sqref="M172"/>
    </sheetView>
  </sheetViews>
  <sheetFormatPr defaultColWidth="12.57421875" defaultRowHeight="26.25" customHeight="1"/>
  <cols>
    <col min="1" max="1" width="11.140625" style="1" customWidth="1"/>
    <col min="2" max="2" width="1.57421875" style="0" customWidth="1"/>
    <col min="3" max="3" width="10.140625" style="1" customWidth="1"/>
    <col min="4" max="4" width="1.57421875" style="0" customWidth="1"/>
    <col min="5" max="5" width="21.140625" style="0" customWidth="1"/>
    <col min="6" max="6" width="1.57421875" style="0" customWidth="1"/>
    <col min="7" max="7" width="8.28125" style="1" customWidth="1"/>
    <col min="8" max="8" width="1.57421875" style="0" customWidth="1"/>
    <col min="9" max="9" width="48.7109375" style="0" customWidth="1"/>
    <col min="10" max="10" width="14.00390625" style="0" customWidth="1"/>
    <col min="11" max="16384" width="11.57421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10.1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73.8</v>
      </c>
      <c r="C42" s="6">
        <f>SUM(G41+C41)</f>
        <v>29.4</v>
      </c>
      <c r="E42" s="9" t="s">
        <v>14</v>
      </c>
      <c r="F42" s="11"/>
      <c r="G42" s="6">
        <v>6.1</v>
      </c>
      <c r="H42" s="9"/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79.89999999999999</v>
      </c>
      <c r="C43" s="6">
        <f>SUM(G42+C42)</f>
        <v>35.5</v>
      </c>
      <c r="E43" s="3" t="s">
        <v>10</v>
      </c>
      <c r="G43" s="8">
        <v>5.8</v>
      </c>
      <c r="I43" s="3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85.69999999999999</v>
      </c>
      <c r="C44" s="6">
        <f>SUM(G43+C43)</f>
        <v>41.3</v>
      </c>
      <c r="E44" s="3" t="s">
        <v>10</v>
      </c>
      <c r="G44" s="8">
        <v>0.5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86.19999999999999</v>
      </c>
      <c r="C45" s="6">
        <f>SUM(G44+C44)</f>
        <v>41.8</v>
      </c>
      <c r="E45" s="10" t="s">
        <v>48</v>
      </c>
      <c r="G45" s="8">
        <v>1.5</v>
      </c>
      <c r="I45" s="3" t="s">
        <v>49</v>
      </c>
      <c r="J45"/>
      <c r="N45"/>
      <c r="P45"/>
      <c r="R45"/>
      <c r="T45"/>
      <c r="U45"/>
      <c r="IV45"/>
    </row>
    <row r="46" spans="1:256" s="3" customFormat="1" ht="26.25" customHeight="1">
      <c r="A46" s="6"/>
      <c r="C46" s="14" t="s">
        <v>50</v>
      </c>
      <c r="G46" s="8"/>
      <c r="J46"/>
      <c r="N46"/>
      <c r="P46"/>
      <c r="R46"/>
      <c r="T46"/>
      <c r="U46"/>
      <c r="IV46"/>
    </row>
    <row r="47" spans="1:256" s="3" customFormat="1" ht="26.25" customHeight="1">
      <c r="A47" s="6"/>
      <c r="C47" s="14"/>
      <c r="G47" s="8"/>
      <c r="J47"/>
      <c r="N47"/>
      <c r="P47"/>
      <c r="R47"/>
      <c r="T47"/>
      <c r="U47"/>
      <c r="IV47"/>
    </row>
    <row r="48" spans="1:256" s="3" customFormat="1" ht="26.25" customHeight="1">
      <c r="A48" s="6">
        <f>SUM(G45+A45)</f>
        <v>87.69999999999999</v>
      </c>
      <c r="C48" s="6">
        <f>SUM(G45+C45)</f>
        <v>43.3</v>
      </c>
      <c r="E48" s="10" t="s">
        <v>48</v>
      </c>
      <c r="G48" s="8">
        <v>7.8</v>
      </c>
      <c r="I48" s="3" t="s">
        <v>51</v>
      </c>
      <c r="J48"/>
      <c r="N48"/>
      <c r="P48"/>
      <c r="R48"/>
      <c r="T48"/>
      <c r="U48"/>
      <c r="IV48"/>
    </row>
    <row r="49" spans="1:256" s="3" customFormat="1" ht="26.25" customHeight="1">
      <c r="A49" s="6">
        <f>SUM(G48+A48)</f>
        <v>95.49999999999999</v>
      </c>
      <c r="C49" s="6">
        <f>SUM(G48+C48)</f>
        <v>51.099999999999994</v>
      </c>
      <c r="E49" s="9" t="s">
        <v>14</v>
      </c>
      <c r="G49" s="8">
        <v>6.2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101.69999999999999</v>
      </c>
      <c r="C50" s="6">
        <f>SUM(G49+C49)</f>
        <v>57.3</v>
      </c>
      <c r="E50" s="9" t="s">
        <v>14</v>
      </c>
      <c r="F50"/>
      <c r="G50" s="8">
        <v>13.3</v>
      </c>
      <c r="H50"/>
      <c r="I50" s="3" t="s">
        <v>53</v>
      </c>
      <c r="J50"/>
      <c r="M50" s="7"/>
      <c r="N50"/>
      <c r="O50"/>
      <c r="P50"/>
      <c r="Q50"/>
      <c r="R50"/>
      <c r="S50"/>
      <c r="T50"/>
      <c r="U50"/>
      <c r="IV50"/>
    </row>
    <row r="51" spans="1:9" ht="26.25" customHeight="1">
      <c r="A51" s="6">
        <f>SUM(G50+A50)</f>
        <v>114.99999999999999</v>
      </c>
      <c r="B51" s="3"/>
      <c r="C51" s="6">
        <f>SUM(G50+C50)</f>
        <v>70.6</v>
      </c>
      <c r="E51" s="9" t="s">
        <v>14</v>
      </c>
      <c r="G51" s="8">
        <v>17.5</v>
      </c>
      <c r="I51" s="3" t="s">
        <v>54</v>
      </c>
    </row>
    <row r="52" spans="1:256" s="3" customFormat="1" ht="26.25" customHeight="1">
      <c r="A52" s="6">
        <f>SUM(G51+A51)</f>
        <v>132.5</v>
      </c>
      <c r="C52" s="6">
        <f>SUM(G51+C51)</f>
        <v>88.1</v>
      </c>
      <c r="E52" s="9" t="s">
        <v>14</v>
      </c>
      <c r="F52" s="9"/>
      <c r="G52" s="8">
        <v>0.1</v>
      </c>
      <c r="H52"/>
      <c r="I52" s="3" t="s">
        <v>55</v>
      </c>
      <c r="J52"/>
      <c r="M52" s="7"/>
      <c r="N52"/>
      <c r="O52"/>
      <c r="P52"/>
      <c r="Q52"/>
      <c r="R52"/>
      <c r="S52"/>
      <c r="T52"/>
      <c r="U52"/>
      <c r="IV52"/>
    </row>
    <row r="53" spans="1:256" s="3" customFormat="1" ht="26.25" customHeight="1">
      <c r="A53" s="6">
        <f>SUM(G52+A52)</f>
        <v>132.6</v>
      </c>
      <c r="C53" s="6">
        <f>SUM(G52+C52)</f>
        <v>88.19999999999999</v>
      </c>
      <c r="E53" s="3" t="s">
        <v>10</v>
      </c>
      <c r="F53" s="9"/>
      <c r="G53" s="8">
        <v>0.1</v>
      </c>
      <c r="H53"/>
      <c r="I53" s="3" t="s">
        <v>56</v>
      </c>
      <c r="J53"/>
      <c r="M53" s="7"/>
      <c r="N53"/>
      <c r="O53"/>
      <c r="P53"/>
      <c r="Q53"/>
      <c r="R53"/>
      <c r="S53"/>
      <c r="T53"/>
      <c r="U53"/>
      <c r="IV53"/>
    </row>
    <row r="54" spans="1:256" s="3" customFormat="1" ht="26.25" customHeight="1">
      <c r="A54" s="6">
        <f>SUM(G53+A53)</f>
        <v>132.7</v>
      </c>
      <c r="C54" s="6">
        <f>SUM(G53+C53)</f>
        <v>88.29999999999998</v>
      </c>
      <c r="F54"/>
      <c r="G54" s="8"/>
      <c r="H54"/>
      <c r="I54" s="3" t="s">
        <v>57</v>
      </c>
      <c r="J54"/>
      <c r="M54" s="7"/>
      <c r="N54"/>
      <c r="O54"/>
      <c r="P54"/>
      <c r="Q54"/>
      <c r="R54"/>
      <c r="S54"/>
      <c r="T54"/>
      <c r="U54"/>
      <c r="IV54"/>
    </row>
    <row r="55" spans="1:256" s="3" customFormat="1" ht="26.25" customHeight="1">
      <c r="A55" s="6"/>
      <c r="C55" s="6"/>
      <c r="E55" s="10" t="s">
        <v>32</v>
      </c>
      <c r="G55" s="8"/>
      <c r="I55" s="3" t="s">
        <v>58</v>
      </c>
      <c r="J55"/>
      <c r="M55" s="7"/>
      <c r="N55"/>
      <c r="P55"/>
      <c r="R55"/>
      <c r="T55"/>
      <c r="U55"/>
      <c r="IV55"/>
    </row>
    <row r="56" spans="1:256" s="3" customFormat="1" ht="26.25" customHeight="1">
      <c r="A56" s="6"/>
      <c r="C56" s="6"/>
      <c r="E56" s="10" t="s">
        <v>34</v>
      </c>
      <c r="G56" s="8"/>
      <c r="I56" s="3" t="s">
        <v>59</v>
      </c>
      <c r="J56"/>
      <c r="M56" s="7"/>
      <c r="N56"/>
      <c r="P56"/>
      <c r="R56"/>
      <c r="T56"/>
      <c r="U56"/>
      <c r="IV56"/>
    </row>
    <row r="57" spans="1:256" s="3" customFormat="1" ht="26.25" customHeight="1">
      <c r="A57" s="2" t="s">
        <v>0</v>
      </c>
      <c r="C57" s="6"/>
      <c r="G57" s="8"/>
      <c r="I57" s="10" t="s">
        <v>60</v>
      </c>
      <c r="J57"/>
      <c r="M57" s="7"/>
      <c r="N57"/>
      <c r="P57"/>
      <c r="R57"/>
      <c r="T57"/>
      <c r="U57"/>
      <c r="IV57"/>
    </row>
    <row r="58" spans="1:256" s="3" customFormat="1" ht="12" customHeight="1">
      <c r="A58" s="6"/>
      <c r="C58" s="6"/>
      <c r="E58" s="5"/>
      <c r="G58" s="6"/>
      <c r="I58"/>
      <c r="J58"/>
      <c r="N58"/>
      <c r="P58"/>
      <c r="R58"/>
      <c r="T58"/>
      <c r="U58"/>
      <c r="IV58"/>
    </row>
    <row r="59" spans="1:256" s="3" customFormat="1" ht="26.25" customHeight="1">
      <c r="A59" s="6" t="s">
        <v>4</v>
      </c>
      <c r="B59" s="9"/>
      <c r="C59" s="2" t="s">
        <v>5</v>
      </c>
      <c r="D59" s="9"/>
      <c r="E59" s="5" t="s">
        <v>6</v>
      </c>
      <c r="F59" s="9"/>
      <c r="G59" s="13" t="s">
        <v>7</v>
      </c>
      <c r="H59" s="9"/>
      <c r="I59" s="5" t="s">
        <v>8</v>
      </c>
      <c r="J59"/>
      <c r="N59"/>
      <c r="P59"/>
      <c r="R59"/>
      <c r="T59"/>
      <c r="U59"/>
      <c r="IV59"/>
    </row>
    <row r="60" spans="1:256" s="3" customFormat="1" ht="12" customHeight="1">
      <c r="A60" s="6"/>
      <c r="C60" s="6"/>
      <c r="E60" s="5"/>
      <c r="F60" s="11"/>
      <c r="G60" s="6"/>
      <c r="H60" s="9"/>
      <c r="I60" s="5"/>
      <c r="J60"/>
      <c r="N60"/>
      <c r="P60"/>
      <c r="R60"/>
      <c r="T60"/>
      <c r="U60"/>
      <c r="IV60"/>
    </row>
    <row r="61" spans="1:256" s="3" customFormat="1" ht="26.25" customHeight="1">
      <c r="A61" s="6"/>
      <c r="C61" s="6"/>
      <c r="D61" s="3" t="s">
        <v>61</v>
      </c>
      <c r="G61" s="8"/>
      <c r="J61"/>
      <c r="M61" s="7"/>
      <c r="N61"/>
      <c r="P61"/>
      <c r="R61"/>
      <c r="T61"/>
      <c r="U61"/>
      <c r="IV61"/>
    </row>
    <row r="62" spans="1:256" s="3" customFormat="1" ht="26.25" customHeight="1">
      <c r="A62" s="6">
        <f>A54</f>
        <v>132.7</v>
      </c>
      <c r="C62" s="6">
        <v>0</v>
      </c>
      <c r="E62" s="9" t="s">
        <v>14</v>
      </c>
      <c r="F62"/>
      <c r="G62" s="8">
        <v>0.1</v>
      </c>
      <c r="H62"/>
      <c r="I62" s="3" t="s">
        <v>55</v>
      </c>
      <c r="J62"/>
      <c r="M62" s="7"/>
      <c r="N62"/>
      <c r="O62"/>
      <c r="P62"/>
      <c r="Q62"/>
      <c r="R62"/>
      <c r="S62"/>
      <c r="T62"/>
      <c r="U62"/>
      <c r="IV62"/>
    </row>
    <row r="63" spans="1:256" s="3" customFormat="1" ht="26.25" customHeight="1">
      <c r="A63" s="6">
        <f>SUM(G62+A62)</f>
        <v>132.79999999999998</v>
      </c>
      <c r="C63" s="6">
        <f>SUM(G62+C62)</f>
        <v>0.1</v>
      </c>
      <c r="E63" s="3" t="s">
        <v>62</v>
      </c>
      <c r="F63"/>
      <c r="G63" s="8">
        <v>17.5</v>
      </c>
      <c r="H63"/>
      <c r="I63" s="3" t="s">
        <v>63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150.29999999999998</v>
      </c>
      <c r="C64" s="6">
        <f>SUM(G63+C63)</f>
        <v>17.6</v>
      </c>
      <c r="E64" s="3" t="s">
        <v>62</v>
      </c>
      <c r="F64"/>
      <c r="G64" s="8"/>
      <c r="H64"/>
      <c r="I64" s="3" t="s">
        <v>64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/>
      <c r="C65" s="6"/>
      <c r="E65" s="10" t="s">
        <v>32</v>
      </c>
      <c r="G65" s="8"/>
      <c r="I65" s="3" t="s">
        <v>65</v>
      </c>
      <c r="J65"/>
      <c r="M65" s="7"/>
      <c r="N65"/>
      <c r="P65"/>
      <c r="R65"/>
      <c r="T65"/>
      <c r="U65"/>
      <c r="IV65"/>
    </row>
    <row r="66" spans="1:256" s="3" customFormat="1" ht="26.25" customHeight="1">
      <c r="A66" s="6"/>
      <c r="C66" s="6"/>
      <c r="E66" s="10" t="s">
        <v>34</v>
      </c>
      <c r="G66" s="8"/>
      <c r="I66" s="3" t="s">
        <v>66</v>
      </c>
      <c r="J66"/>
      <c r="M66" s="7"/>
      <c r="N66"/>
      <c r="P66"/>
      <c r="R66"/>
      <c r="T66"/>
      <c r="U66"/>
      <c r="IV66"/>
    </row>
    <row r="67" spans="1:256" s="3" customFormat="1" ht="26.25" customHeight="1">
      <c r="A67" s="2" t="s">
        <v>0</v>
      </c>
      <c r="C67" s="6"/>
      <c r="G67" s="8"/>
      <c r="I67" s="10" t="s">
        <v>67</v>
      </c>
      <c r="J67"/>
      <c r="M67" s="7"/>
      <c r="N67"/>
      <c r="P67"/>
      <c r="R67"/>
      <c r="T67"/>
      <c r="U67"/>
      <c r="IV67"/>
    </row>
    <row r="68" spans="1:256" s="3" customFormat="1" ht="12" customHeight="1">
      <c r="A68" s="6"/>
      <c r="C68" s="6"/>
      <c r="E68" s="5"/>
      <c r="G68" s="6"/>
      <c r="I68"/>
      <c r="J68"/>
      <c r="N68"/>
      <c r="P68"/>
      <c r="R68"/>
      <c r="T68"/>
      <c r="U68"/>
      <c r="IV68"/>
    </row>
    <row r="69" spans="1:256" s="3" customFormat="1" ht="26.25" customHeight="1">
      <c r="A69" s="6" t="s">
        <v>4</v>
      </c>
      <c r="B69" s="9"/>
      <c r="C69" s="2" t="s">
        <v>5</v>
      </c>
      <c r="D69" s="9"/>
      <c r="E69" s="5" t="s">
        <v>6</v>
      </c>
      <c r="F69" s="9"/>
      <c r="G69" s="13" t="s">
        <v>7</v>
      </c>
      <c r="H69" s="9"/>
      <c r="I69" s="5" t="s">
        <v>8</v>
      </c>
      <c r="J69"/>
      <c r="N69"/>
      <c r="P69"/>
      <c r="R69"/>
      <c r="T69"/>
      <c r="U69"/>
      <c r="IV69"/>
    </row>
    <row r="70" spans="1:256" s="3" customFormat="1" ht="12" customHeight="1">
      <c r="A70" s="6"/>
      <c r="C70" s="6"/>
      <c r="E70" s="5"/>
      <c r="F70" s="11"/>
      <c r="G70" s="6"/>
      <c r="H70" s="9"/>
      <c r="I70" s="5"/>
      <c r="J70"/>
      <c r="N70"/>
      <c r="P70"/>
      <c r="R70"/>
      <c r="T70"/>
      <c r="U70"/>
      <c r="IV70"/>
    </row>
    <row r="71" spans="1:256" s="3" customFormat="1" ht="26.25" customHeight="1">
      <c r="A71" s="6">
        <f>A64</f>
        <v>150.29999999999998</v>
      </c>
      <c r="C71" s="6">
        <v>0</v>
      </c>
      <c r="E71" s="3" t="s">
        <v>62</v>
      </c>
      <c r="F71"/>
      <c r="G71" s="8">
        <v>0</v>
      </c>
      <c r="H71"/>
      <c r="I71" s="3" t="s">
        <v>68</v>
      </c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>
        <f>SUM(G71+A71)</f>
        <v>150.29999999999998</v>
      </c>
      <c r="C72" s="6">
        <f>SUM(G71+C71)</f>
        <v>0</v>
      </c>
      <c r="E72" s="9" t="s">
        <v>14</v>
      </c>
      <c r="F72"/>
      <c r="G72" s="8">
        <v>9.6</v>
      </c>
      <c r="H72"/>
      <c r="I72" s="3" t="s">
        <v>69</v>
      </c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>
        <f>SUM(G72+A72)</f>
        <v>159.89999999999998</v>
      </c>
      <c r="C73" s="6">
        <f>SUM(G72+C72)</f>
        <v>9.6</v>
      </c>
      <c r="E73" s="9" t="s">
        <v>14</v>
      </c>
      <c r="F73"/>
      <c r="G73" s="8">
        <v>2.6</v>
      </c>
      <c r="H73"/>
      <c r="I73" s="3" t="s">
        <v>70</v>
      </c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>
        <f>SUM(G73+A73)</f>
        <v>162.49999999999997</v>
      </c>
      <c r="C74" s="6">
        <f>SUM(G73+C73)</f>
        <v>12.2</v>
      </c>
      <c r="E74" s="10" t="s">
        <v>48</v>
      </c>
      <c r="F74"/>
      <c r="G74" s="8">
        <v>1.3</v>
      </c>
      <c r="H74"/>
      <c r="I74" s="3" t="s">
        <v>71</v>
      </c>
      <c r="J74"/>
      <c r="M74" s="7"/>
      <c r="N74"/>
      <c r="O74"/>
      <c r="P74"/>
      <c r="Q74"/>
      <c r="R74"/>
      <c r="S74"/>
      <c r="T74"/>
      <c r="U74"/>
      <c r="IV74"/>
    </row>
    <row r="75" spans="1:256" s="3" customFormat="1" ht="26.25" customHeight="1">
      <c r="A75" s="6">
        <f>SUM(G74+A74)</f>
        <v>163.79999999999998</v>
      </c>
      <c r="C75" s="6">
        <f>SUM(G74+C74)</f>
        <v>13.5</v>
      </c>
      <c r="E75" s="3" t="s">
        <v>62</v>
      </c>
      <c r="F75"/>
      <c r="G75" s="8">
        <v>0.5</v>
      </c>
      <c r="H75"/>
      <c r="I75" s="3" t="s">
        <v>72</v>
      </c>
      <c r="J75"/>
      <c r="M75" s="7"/>
      <c r="N75"/>
      <c r="O75"/>
      <c r="P75"/>
      <c r="Q75"/>
      <c r="R75"/>
      <c r="S75"/>
      <c r="T75"/>
      <c r="U75"/>
      <c r="IV75"/>
    </row>
    <row r="76" spans="1:256" s="3" customFormat="1" ht="26.25" customHeight="1">
      <c r="A76" s="6"/>
      <c r="C76" s="6">
        <f>0.3+C75</f>
        <v>13.8</v>
      </c>
      <c r="D76" s="3" t="s">
        <v>73</v>
      </c>
      <c r="F76"/>
      <c r="G76" s="8"/>
      <c r="H76"/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/>
      <c r="C77" s="6"/>
      <c r="F77"/>
      <c r="G77" s="8"/>
      <c r="H77"/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/>
      <c r="C78" s="6"/>
      <c r="F78"/>
      <c r="G78" s="8"/>
      <c r="H78"/>
      <c r="J78"/>
      <c r="M78" s="7"/>
      <c r="N78"/>
      <c r="O78"/>
      <c r="P78"/>
      <c r="Q78"/>
      <c r="R78"/>
      <c r="S78"/>
      <c r="T78"/>
      <c r="U78"/>
      <c r="IV78"/>
    </row>
    <row r="79" spans="1:256" s="3" customFormat="1" ht="26.25" customHeight="1">
      <c r="A79" s="6">
        <f>SUM(G75+A75)</f>
        <v>164.29999999999998</v>
      </c>
      <c r="C79" s="6">
        <f>SUM(G75+C75)</f>
        <v>14</v>
      </c>
      <c r="E79" s="9" t="s">
        <v>14</v>
      </c>
      <c r="F79"/>
      <c r="G79" s="8">
        <v>0.7</v>
      </c>
      <c r="H79"/>
      <c r="I79" s="3" t="s">
        <v>74</v>
      </c>
      <c r="J79"/>
      <c r="M79" s="7"/>
      <c r="N79"/>
      <c r="O79"/>
      <c r="P79"/>
      <c r="Q79"/>
      <c r="R79"/>
      <c r="S79"/>
      <c r="T79"/>
      <c r="U79"/>
      <c r="IV79"/>
    </row>
    <row r="80" spans="1:256" s="3" customFormat="1" ht="26.25" customHeight="1">
      <c r="A80" s="6">
        <f>SUM(G79+A79)</f>
        <v>164.99999999999997</v>
      </c>
      <c r="C80" s="6">
        <f>SUM(G79+C79)</f>
        <v>14.7</v>
      </c>
      <c r="E80" s="3" t="s">
        <v>62</v>
      </c>
      <c r="F80"/>
      <c r="G80" s="8">
        <v>0.1</v>
      </c>
      <c r="H80"/>
      <c r="I80" s="3" t="s">
        <v>75</v>
      </c>
      <c r="J80"/>
      <c r="M80" s="7"/>
      <c r="N80"/>
      <c r="O80"/>
      <c r="P80"/>
      <c r="Q80"/>
      <c r="R80"/>
      <c r="S80"/>
      <c r="T80"/>
      <c r="U80"/>
      <c r="IV80"/>
    </row>
    <row r="81" spans="1:256" s="3" customFormat="1" ht="26.25" customHeight="1">
      <c r="A81" s="6">
        <f>SUM(G80+A80)</f>
        <v>165.09999999999997</v>
      </c>
      <c r="C81" s="6">
        <f>SUM(G80+C80)</f>
        <v>14.799999999999999</v>
      </c>
      <c r="E81" s="9" t="s">
        <v>14</v>
      </c>
      <c r="G81" s="6">
        <v>0.6000000000000001</v>
      </c>
      <c r="I81" s="5" t="s">
        <v>76</v>
      </c>
      <c r="J81"/>
      <c r="N81"/>
      <c r="P81"/>
      <c r="R81"/>
      <c r="T81"/>
      <c r="U81"/>
      <c r="IV81"/>
    </row>
    <row r="82" spans="1:256" s="3" customFormat="1" ht="26.25" customHeight="1">
      <c r="A82" s="6">
        <f>SUM(G81+A81)</f>
        <v>165.69999999999996</v>
      </c>
      <c r="C82" s="6">
        <f>SUM(G81+C81)</f>
        <v>15.399999999999999</v>
      </c>
      <c r="E82" s="9" t="s">
        <v>77</v>
      </c>
      <c r="G82" s="8">
        <v>0.1</v>
      </c>
      <c r="I82" s="5" t="s">
        <v>78</v>
      </c>
      <c r="J82"/>
      <c r="N82"/>
      <c r="P82"/>
      <c r="R82"/>
      <c r="T82"/>
      <c r="U82"/>
      <c r="IV82"/>
    </row>
    <row r="83" spans="1:256" s="3" customFormat="1" ht="26.25" customHeight="1">
      <c r="A83" s="6">
        <f>SUM(G82+A82)</f>
        <v>165.79999999999995</v>
      </c>
      <c r="C83" s="6">
        <f>SUM(G82+C82)</f>
        <v>15.499999999999998</v>
      </c>
      <c r="E83" s="3" t="s">
        <v>62</v>
      </c>
      <c r="F83"/>
      <c r="G83" s="8">
        <v>1.4</v>
      </c>
      <c r="H83"/>
      <c r="I83" s="3" t="s">
        <v>79</v>
      </c>
      <c r="J83"/>
      <c r="M83" s="7"/>
      <c r="N83"/>
      <c r="O83"/>
      <c r="P83"/>
      <c r="Q83"/>
      <c r="R83"/>
      <c r="S83"/>
      <c r="T83"/>
      <c r="U83"/>
      <c r="IV83"/>
    </row>
    <row r="84" spans="1:256" s="16" customFormat="1" ht="28.5" customHeight="1">
      <c r="A84" s="15"/>
      <c r="C84" s="15"/>
      <c r="D84" s="16" t="s">
        <v>80</v>
      </c>
      <c r="E84" s="17"/>
      <c r="G84" s="18"/>
      <c r="J84" s="18"/>
      <c r="K84" s="19"/>
      <c r="L84" s="18"/>
      <c r="M84" s="19"/>
      <c r="IV84"/>
    </row>
    <row r="85" spans="1:256" s="3" customFormat="1" ht="26.25" customHeight="1">
      <c r="A85" s="6">
        <f>SUM(G83+A83)</f>
        <v>167.19999999999996</v>
      </c>
      <c r="C85" s="6">
        <f>SUM(G83+C83)</f>
        <v>16.9</v>
      </c>
      <c r="E85" s="10" t="s">
        <v>12</v>
      </c>
      <c r="F85"/>
      <c r="G85" s="8">
        <v>2.5</v>
      </c>
      <c r="H85"/>
      <c r="I85" s="3" t="s">
        <v>81</v>
      </c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>
        <f>SUM(G85+A85)</f>
        <v>169.69999999999996</v>
      </c>
      <c r="C86" s="6">
        <f>SUM(G85+C85)</f>
        <v>19.4</v>
      </c>
      <c r="E86" s="9" t="s">
        <v>14</v>
      </c>
      <c r="F86"/>
      <c r="G86" s="8">
        <v>2.2</v>
      </c>
      <c r="H86"/>
      <c r="I86" s="3" t="s">
        <v>82</v>
      </c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SUM(G86+A86)</f>
        <v>171.89999999999995</v>
      </c>
      <c r="C87" s="6">
        <f>SUM(G86+C86)</f>
        <v>21.599999999999998</v>
      </c>
      <c r="E87" s="3" t="s">
        <v>62</v>
      </c>
      <c r="F87"/>
      <c r="G87" s="8">
        <v>4.7</v>
      </c>
      <c r="H87"/>
      <c r="I87" s="3" t="s">
        <v>83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176.59999999999994</v>
      </c>
      <c r="C88" s="6">
        <f>SUM(G87+C87)</f>
        <v>26.299999999999997</v>
      </c>
      <c r="E88" s="9" t="s">
        <v>14</v>
      </c>
      <c r="F88"/>
      <c r="G88" s="8">
        <v>3.7</v>
      </c>
      <c r="H88"/>
      <c r="I88" s="3" t="s">
        <v>84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180.29999999999993</v>
      </c>
      <c r="C89" s="6">
        <f>SUM(G88+C88)</f>
        <v>29.999999999999996</v>
      </c>
      <c r="E89" s="9" t="s">
        <v>14</v>
      </c>
      <c r="F89"/>
      <c r="G89" s="8">
        <v>1.1</v>
      </c>
      <c r="H89"/>
      <c r="I89" s="3" t="s">
        <v>85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>
        <f>SUM(G89+A89)</f>
        <v>181.39999999999992</v>
      </c>
      <c r="C90" s="6">
        <f>SUM(G89+C89)</f>
        <v>31.099999999999998</v>
      </c>
      <c r="E90" s="3" t="s">
        <v>62</v>
      </c>
      <c r="F90"/>
      <c r="G90" s="8">
        <v>1.9</v>
      </c>
      <c r="H90"/>
      <c r="I90" s="3" t="s">
        <v>86</v>
      </c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/>
      <c r="C91" s="6"/>
      <c r="D91" s="3" t="s">
        <v>87</v>
      </c>
      <c r="F91"/>
      <c r="G91" s="8"/>
      <c r="H91"/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SUM(G90+A90)</f>
        <v>183.29999999999993</v>
      </c>
      <c r="C92" s="6">
        <f>SUM(G90+C90)</f>
        <v>33</v>
      </c>
      <c r="E92" s="3" t="s">
        <v>62</v>
      </c>
      <c r="F92"/>
      <c r="G92" s="8">
        <v>1.8</v>
      </c>
      <c r="H92"/>
      <c r="I92" s="3" t="s">
        <v>86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>
        <f>SUM(G92+A92)</f>
        <v>185.09999999999994</v>
      </c>
      <c r="C93" s="6">
        <f>SUM(G92+C92)</f>
        <v>34.8</v>
      </c>
      <c r="E93" s="9" t="s">
        <v>14</v>
      </c>
      <c r="F93"/>
      <c r="G93" s="8">
        <v>29</v>
      </c>
      <c r="H93"/>
      <c r="I93" s="3" t="s">
        <v>88</v>
      </c>
      <c r="J93"/>
      <c r="M93" s="7"/>
      <c r="N93"/>
      <c r="O93"/>
      <c r="P93"/>
      <c r="Q93"/>
      <c r="R93"/>
      <c r="S93"/>
      <c r="T93"/>
      <c r="U93"/>
      <c r="IV93"/>
    </row>
    <row r="94" spans="1:256" s="3" customFormat="1" ht="26.25" customHeight="1">
      <c r="A94" s="6">
        <f>SUM(G93+A93)</f>
        <v>214.09999999999994</v>
      </c>
      <c r="C94" s="6">
        <f>SUM(G93+C93)</f>
        <v>63.8</v>
      </c>
      <c r="E94" s="9" t="s">
        <v>14</v>
      </c>
      <c r="F94"/>
      <c r="G94" s="8"/>
      <c r="H94"/>
      <c r="I94" s="3" t="s">
        <v>89</v>
      </c>
      <c r="J94"/>
      <c r="M94" s="7"/>
      <c r="N94"/>
      <c r="O94"/>
      <c r="P94"/>
      <c r="Q94"/>
      <c r="R94"/>
      <c r="S94"/>
      <c r="T94"/>
      <c r="U94"/>
      <c r="IV94"/>
    </row>
    <row r="95" spans="1:256" s="3" customFormat="1" ht="26.25" customHeight="1">
      <c r="A95" s="6"/>
      <c r="C95" s="6"/>
      <c r="E95" s="10" t="s">
        <v>32</v>
      </c>
      <c r="G95" s="8"/>
      <c r="I95" s="3" t="s">
        <v>90</v>
      </c>
      <c r="J95"/>
      <c r="M95" s="7"/>
      <c r="N95"/>
      <c r="P95"/>
      <c r="R95"/>
      <c r="T95"/>
      <c r="U95"/>
      <c r="IV95"/>
    </row>
    <row r="96" spans="1:256" s="3" customFormat="1" ht="26.25" customHeight="1">
      <c r="A96" s="6"/>
      <c r="C96" s="6"/>
      <c r="E96" s="10" t="s">
        <v>34</v>
      </c>
      <c r="G96" s="8"/>
      <c r="I96" s="3" t="s">
        <v>91</v>
      </c>
      <c r="J96"/>
      <c r="M96" s="7"/>
      <c r="N96"/>
      <c r="P96"/>
      <c r="R96"/>
      <c r="T96"/>
      <c r="U96"/>
      <c r="IV96"/>
    </row>
    <row r="97" spans="1:256" s="3" customFormat="1" ht="26.25" customHeight="1">
      <c r="A97" s="2" t="s">
        <v>0</v>
      </c>
      <c r="C97" s="6"/>
      <c r="G97" s="8"/>
      <c r="I97" s="10" t="s">
        <v>92</v>
      </c>
      <c r="J97"/>
      <c r="M97" s="7"/>
      <c r="N97"/>
      <c r="P97"/>
      <c r="R97"/>
      <c r="T97"/>
      <c r="U97"/>
      <c r="IV97"/>
    </row>
    <row r="98" spans="1:256" s="3" customFormat="1" ht="12" customHeight="1">
      <c r="A98" s="6"/>
      <c r="C98" s="6"/>
      <c r="E98" s="5"/>
      <c r="G98" s="6"/>
      <c r="I98"/>
      <c r="J98"/>
      <c r="N98"/>
      <c r="P98"/>
      <c r="R98"/>
      <c r="T98"/>
      <c r="U98"/>
      <c r="IV98"/>
    </row>
    <row r="99" spans="1:256" s="3" customFormat="1" ht="26.25" customHeight="1">
      <c r="A99" s="6" t="s">
        <v>4</v>
      </c>
      <c r="B99" s="9"/>
      <c r="C99" s="2" t="s">
        <v>5</v>
      </c>
      <c r="D99" s="9"/>
      <c r="E99" s="5" t="s">
        <v>6</v>
      </c>
      <c r="F99" s="9"/>
      <c r="G99" s="13" t="s">
        <v>7</v>
      </c>
      <c r="H99" s="9"/>
      <c r="I99" s="5" t="s">
        <v>8</v>
      </c>
      <c r="J99"/>
      <c r="N99"/>
      <c r="P99"/>
      <c r="R99"/>
      <c r="T99"/>
      <c r="U99"/>
      <c r="IV99"/>
    </row>
    <row r="100" spans="1:256" s="3" customFormat="1" ht="12" customHeight="1">
      <c r="A100" s="6"/>
      <c r="C100" s="6"/>
      <c r="E100" s="5"/>
      <c r="F100" s="11"/>
      <c r="G100" s="6"/>
      <c r="H100" s="9"/>
      <c r="I100" s="5"/>
      <c r="J100"/>
      <c r="N100"/>
      <c r="P100"/>
      <c r="R100"/>
      <c r="T100"/>
      <c r="U100"/>
      <c r="IV100"/>
    </row>
    <row r="101" spans="1:256" s="3" customFormat="1" ht="26.25" customHeight="1">
      <c r="A101" s="6"/>
      <c r="C101" s="6"/>
      <c r="D101" s="3" t="s">
        <v>61</v>
      </c>
      <c r="G101" s="8"/>
      <c r="J101"/>
      <c r="M101" s="7"/>
      <c r="N101"/>
      <c r="P101"/>
      <c r="R101"/>
      <c r="T101"/>
      <c r="U101"/>
      <c r="IV101"/>
    </row>
    <row r="102" spans="1:256" s="3" customFormat="1" ht="26.25" customHeight="1">
      <c r="A102" s="6">
        <f>A94</f>
        <v>214.09999999999994</v>
      </c>
      <c r="C102" s="6">
        <v>0</v>
      </c>
      <c r="E102" s="3" t="s">
        <v>62</v>
      </c>
      <c r="F102"/>
      <c r="G102" s="8">
        <v>29</v>
      </c>
      <c r="H102"/>
      <c r="I102" s="3" t="s">
        <v>93</v>
      </c>
      <c r="J102"/>
      <c r="M102" s="7"/>
      <c r="N102"/>
      <c r="O102"/>
      <c r="P102"/>
      <c r="Q102"/>
      <c r="R102"/>
      <c r="S102"/>
      <c r="T102"/>
      <c r="U102"/>
      <c r="IV102"/>
    </row>
    <row r="103" spans="1:13" s="3" customFormat="1" ht="28.5" customHeight="1">
      <c r="A103" s="6">
        <f>SUM(G102+A102)</f>
        <v>243.09999999999994</v>
      </c>
      <c r="C103" s="6">
        <f>SUM(G102+C102)</f>
        <v>29</v>
      </c>
      <c r="E103" s="3" t="s">
        <v>62</v>
      </c>
      <c r="G103" s="8">
        <v>1.8</v>
      </c>
      <c r="I103" s="3" t="s">
        <v>86</v>
      </c>
      <c r="J103" s="8"/>
      <c r="K103" s="20"/>
      <c r="L103" s="8"/>
      <c r="M103" s="20"/>
    </row>
    <row r="104" spans="1:13" s="3" customFormat="1" ht="28.5" customHeight="1">
      <c r="A104" s="6">
        <f>SUM(G103+A103)</f>
        <v>244.89999999999995</v>
      </c>
      <c r="C104" s="6">
        <f>SUM(G103+C103)</f>
        <v>30.8</v>
      </c>
      <c r="E104" s="9" t="s">
        <v>14</v>
      </c>
      <c r="G104" s="8">
        <v>1.9</v>
      </c>
      <c r="I104" s="3" t="s">
        <v>86</v>
      </c>
      <c r="J104" s="8"/>
      <c r="K104" s="20"/>
      <c r="L104" s="8"/>
      <c r="M104" s="20"/>
    </row>
    <row r="105" spans="1:13" s="3" customFormat="1" ht="28.5" customHeight="1">
      <c r="A105" s="15"/>
      <c r="B105" s="16"/>
      <c r="C105" s="15">
        <f>0.1+C104</f>
        <v>30.900000000000002</v>
      </c>
      <c r="D105" s="16" t="s">
        <v>94</v>
      </c>
      <c r="E105" s="18"/>
      <c r="F105"/>
      <c r="G105"/>
      <c r="H105" s="16"/>
      <c r="I105" s="16"/>
      <c r="J105" s="8"/>
      <c r="K105" s="20"/>
      <c r="L105" s="8"/>
      <c r="M105" s="20"/>
    </row>
    <row r="106" spans="1:13" s="3" customFormat="1" ht="28.5" customHeight="1">
      <c r="A106" s="6">
        <f>SUM(G104+A104)</f>
        <v>246.79999999999995</v>
      </c>
      <c r="C106" s="6">
        <f>SUM(G104+C104)</f>
        <v>32.7</v>
      </c>
      <c r="E106" s="9" t="s">
        <v>14</v>
      </c>
      <c r="G106" s="8">
        <v>1.1</v>
      </c>
      <c r="I106" s="3" t="s">
        <v>85</v>
      </c>
      <c r="J106" s="8"/>
      <c r="K106" s="20"/>
      <c r="L106" s="8"/>
      <c r="M106" s="20"/>
    </row>
    <row r="107" spans="1:13" s="3" customFormat="1" ht="28.5" customHeight="1">
      <c r="A107" s="6">
        <f>SUM(G106+A106)</f>
        <v>247.89999999999995</v>
      </c>
      <c r="C107" s="6">
        <f>SUM(G106+C106)</f>
        <v>33.800000000000004</v>
      </c>
      <c r="E107" s="3" t="s">
        <v>62</v>
      </c>
      <c r="G107" s="8">
        <v>3.7</v>
      </c>
      <c r="I107" s="3" t="s">
        <v>84</v>
      </c>
      <c r="J107" s="8"/>
      <c r="K107" s="20"/>
      <c r="L107" s="8"/>
      <c r="M107" s="20"/>
    </row>
    <row r="108" spans="1:256" s="3" customFormat="1" ht="26.25" customHeight="1">
      <c r="A108" s="6">
        <f>SUM(G107+A107)</f>
        <v>251.59999999999994</v>
      </c>
      <c r="C108" s="6">
        <f>SUM(G107+C107)</f>
        <v>37.50000000000001</v>
      </c>
      <c r="E108" s="3" t="s">
        <v>62</v>
      </c>
      <c r="F108"/>
      <c r="G108" s="8">
        <v>4.7</v>
      </c>
      <c r="H108"/>
      <c r="I108" s="3" t="s">
        <v>83</v>
      </c>
      <c r="J108"/>
      <c r="M108" s="7"/>
      <c r="N108"/>
      <c r="O108"/>
      <c r="P108"/>
      <c r="Q108"/>
      <c r="R108"/>
      <c r="S108"/>
      <c r="T108"/>
      <c r="U108"/>
      <c r="IV108"/>
    </row>
    <row r="109" spans="1:256" s="3" customFormat="1" ht="26.25" customHeight="1">
      <c r="A109" s="6">
        <f>SUM(G108+A108)</f>
        <v>256.29999999999995</v>
      </c>
      <c r="C109" s="6">
        <f>SUM(G108+C108)</f>
        <v>42.20000000000001</v>
      </c>
      <c r="E109" s="9" t="s">
        <v>14</v>
      </c>
      <c r="F109"/>
      <c r="G109" s="8">
        <v>2.2</v>
      </c>
      <c r="H109"/>
      <c r="I109" s="3" t="s">
        <v>82</v>
      </c>
      <c r="J109"/>
      <c r="M109" s="7"/>
      <c r="N109"/>
      <c r="O109"/>
      <c r="P109"/>
      <c r="Q109"/>
      <c r="R109"/>
      <c r="S109"/>
      <c r="T109"/>
      <c r="U109"/>
      <c r="IV109"/>
    </row>
    <row r="110" spans="1:256" s="3" customFormat="1" ht="26.25" customHeight="1">
      <c r="A110" s="6">
        <f>SUM(G109+A109)</f>
        <v>258.49999999999994</v>
      </c>
      <c r="C110" s="6">
        <f>SUM(G109+C109)</f>
        <v>44.40000000000001</v>
      </c>
      <c r="E110" s="3" t="s">
        <v>62</v>
      </c>
      <c r="F110"/>
      <c r="G110" s="8">
        <v>2.5</v>
      </c>
      <c r="H110"/>
      <c r="I110" s="3" t="s">
        <v>81</v>
      </c>
      <c r="J110"/>
      <c r="M110" s="7"/>
      <c r="N110"/>
      <c r="O110"/>
      <c r="P110"/>
      <c r="Q110"/>
      <c r="R110"/>
      <c r="S110"/>
      <c r="T110"/>
      <c r="U110"/>
      <c r="IV110"/>
    </row>
    <row r="111" spans="1:256" s="3" customFormat="1" ht="26.25" customHeight="1">
      <c r="A111" s="6">
        <f>SUM(G110+A110)</f>
        <v>260.99999999999994</v>
      </c>
      <c r="C111" s="6">
        <f>SUM(G110+C110)</f>
        <v>46.90000000000001</v>
      </c>
      <c r="E111" s="10" t="s">
        <v>12</v>
      </c>
      <c r="F111"/>
      <c r="G111" s="8">
        <v>1.3</v>
      </c>
      <c r="H111"/>
      <c r="I111" s="3" t="s">
        <v>79</v>
      </c>
      <c r="J111"/>
      <c r="M111" s="7"/>
      <c r="N111"/>
      <c r="O111"/>
      <c r="P111"/>
      <c r="Q111"/>
      <c r="R111"/>
      <c r="S111"/>
      <c r="T111"/>
      <c r="U111"/>
      <c r="IV111"/>
    </row>
    <row r="112" spans="1:256" s="3" customFormat="1" ht="26.25" customHeight="1">
      <c r="A112" s="6">
        <f>SUM(G111+A111)</f>
        <v>262.29999999999995</v>
      </c>
      <c r="C112" s="6">
        <f>SUM(G111+C111)</f>
        <v>48.20000000000001</v>
      </c>
      <c r="E112" s="9" t="s">
        <v>14</v>
      </c>
      <c r="F112"/>
      <c r="G112" s="8">
        <v>0.1</v>
      </c>
      <c r="I112" s="5" t="s">
        <v>95</v>
      </c>
      <c r="J112"/>
      <c r="M112" s="7"/>
      <c r="N112"/>
      <c r="O112"/>
      <c r="P112"/>
      <c r="Q112"/>
      <c r="R112"/>
      <c r="S112"/>
      <c r="T112"/>
      <c r="U112"/>
      <c r="IV112"/>
    </row>
    <row r="113" spans="1:256" s="3" customFormat="1" ht="26.25" customHeight="1">
      <c r="A113" s="6">
        <f>SUM(G112+A112)</f>
        <v>262.4</v>
      </c>
      <c r="C113" s="6">
        <f>SUM(G112+C112)</f>
        <v>48.30000000000001</v>
      </c>
      <c r="E113" s="3" t="s">
        <v>62</v>
      </c>
      <c r="F113"/>
      <c r="G113" s="6">
        <v>0.7</v>
      </c>
      <c r="I113" s="5" t="s">
        <v>76</v>
      </c>
      <c r="J113"/>
      <c r="M113" s="7"/>
      <c r="N113"/>
      <c r="O113"/>
      <c r="P113"/>
      <c r="Q113"/>
      <c r="R113"/>
      <c r="S113"/>
      <c r="T113"/>
      <c r="U113"/>
      <c r="IV113"/>
    </row>
    <row r="114" spans="1:256" s="3" customFormat="1" ht="26.25" customHeight="1">
      <c r="A114" s="6">
        <f>SUM(G113+A113)</f>
        <v>263.09999999999997</v>
      </c>
      <c r="C114" s="6">
        <f>SUM(G113+C113)</f>
        <v>49.000000000000014</v>
      </c>
      <c r="E114" s="3" t="s">
        <v>62</v>
      </c>
      <c r="F114"/>
      <c r="G114" s="8">
        <v>0.1</v>
      </c>
      <c r="H114"/>
      <c r="I114" s="3" t="s">
        <v>96</v>
      </c>
      <c r="J114"/>
      <c r="M114" s="7"/>
      <c r="N114"/>
      <c r="O114"/>
      <c r="P114"/>
      <c r="Q114"/>
      <c r="R114"/>
      <c r="S114"/>
      <c r="T114"/>
      <c r="U114"/>
      <c r="IV114"/>
    </row>
    <row r="115" spans="1:256" s="3" customFormat="1" ht="26.25" customHeight="1">
      <c r="A115" s="6">
        <f>SUM(G114+A114)</f>
        <v>263.2</v>
      </c>
      <c r="C115" s="6">
        <f>SUM(G114+C114)</f>
        <v>49.100000000000016</v>
      </c>
      <c r="E115" s="9" t="s">
        <v>14</v>
      </c>
      <c r="F115"/>
      <c r="G115" s="8">
        <v>0.5</v>
      </c>
      <c r="H115"/>
      <c r="I115" s="3" t="s">
        <v>74</v>
      </c>
      <c r="J115"/>
      <c r="M115" s="7"/>
      <c r="N115"/>
      <c r="O115"/>
      <c r="P115"/>
      <c r="Q115"/>
      <c r="R115"/>
      <c r="S115"/>
      <c r="T115"/>
      <c r="U115"/>
      <c r="IV115"/>
    </row>
    <row r="116" spans="1:256" s="3" customFormat="1" ht="26.25" customHeight="1">
      <c r="A116" s="6">
        <f>SUM(G115+A115)</f>
        <v>263.7</v>
      </c>
      <c r="C116" s="6">
        <f>SUM(G115+C115)</f>
        <v>49.600000000000016</v>
      </c>
      <c r="E116" s="3" t="s">
        <v>62</v>
      </c>
      <c r="F116"/>
      <c r="G116" s="8">
        <v>0.5</v>
      </c>
      <c r="H116"/>
      <c r="I116" s="3" t="s">
        <v>97</v>
      </c>
      <c r="J116"/>
      <c r="M116" s="7"/>
      <c r="N116"/>
      <c r="O116"/>
      <c r="P116"/>
      <c r="Q116"/>
      <c r="R116"/>
      <c r="S116"/>
      <c r="T116"/>
      <c r="U116"/>
      <c r="IV116"/>
    </row>
    <row r="117" spans="1:8" s="3" customFormat="1" ht="26.25" customHeight="1">
      <c r="A117" s="15"/>
      <c r="B117" s="16"/>
      <c r="C117" s="15">
        <f>C116+0.3</f>
        <v>49.90000000000001</v>
      </c>
      <c r="D117" s="16"/>
      <c r="E117" s="16"/>
      <c r="F117" s="16" t="s">
        <v>98</v>
      </c>
      <c r="G117" s="18"/>
      <c r="H117" s="16"/>
    </row>
    <row r="118" s="3" customFormat="1" ht="26.25" customHeight="1"/>
    <row r="119" s="3" customFormat="1" ht="26.25" customHeight="1"/>
    <row r="120" spans="1:256" s="3" customFormat="1" ht="26.25" customHeight="1">
      <c r="A120" s="6">
        <f>SUM(G116+A116)</f>
        <v>264.2</v>
      </c>
      <c r="C120" s="6">
        <f>SUM(G116+C116)</f>
        <v>50.100000000000016</v>
      </c>
      <c r="E120" s="3" t="s">
        <v>77</v>
      </c>
      <c r="F120"/>
      <c r="G120" s="8">
        <v>1.4</v>
      </c>
      <c r="H120"/>
      <c r="I120" s="3" t="s">
        <v>99</v>
      </c>
      <c r="J120"/>
      <c r="M120" s="7"/>
      <c r="N120"/>
      <c r="O120"/>
      <c r="P120"/>
      <c r="Q120"/>
      <c r="R120"/>
      <c r="S120"/>
      <c r="T120"/>
      <c r="U120"/>
      <c r="IV120"/>
    </row>
    <row r="121" spans="1:256" s="3" customFormat="1" ht="26.25" customHeight="1">
      <c r="A121" s="8">
        <f>SUM(G120)+A120</f>
        <v>265.59999999999997</v>
      </c>
      <c r="C121" s="8">
        <f>SUM(G120)+C120</f>
        <v>51.500000000000014</v>
      </c>
      <c r="E121" s="9" t="s">
        <v>14</v>
      </c>
      <c r="F121"/>
      <c r="G121" s="8">
        <v>0.5</v>
      </c>
      <c r="H121"/>
      <c r="I121" s="3" t="s">
        <v>100</v>
      </c>
      <c r="J121"/>
      <c r="M121" s="7"/>
      <c r="N121"/>
      <c r="O121"/>
      <c r="P121"/>
      <c r="Q121"/>
      <c r="R121"/>
      <c r="S121"/>
      <c r="T121"/>
      <c r="U121"/>
      <c r="IV121"/>
    </row>
    <row r="122" spans="1:256" s="3" customFormat="1" ht="26.25" customHeight="1">
      <c r="A122" s="6">
        <f>SUM(G121+A121)</f>
        <v>266.09999999999997</v>
      </c>
      <c r="C122" s="6">
        <f>SUM(G121+C121)</f>
        <v>52.000000000000014</v>
      </c>
      <c r="E122" s="3" t="s">
        <v>62</v>
      </c>
      <c r="F122"/>
      <c r="G122" s="8">
        <v>5.3</v>
      </c>
      <c r="H122"/>
      <c r="I122" s="3" t="s">
        <v>101</v>
      </c>
      <c r="J122"/>
      <c r="M122" s="7"/>
      <c r="N122"/>
      <c r="O122"/>
      <c r="P122"/>
      <c r="Q122"/>
      <c r="R122"/>
      <c r="S122"/>
      <c r="T122"/>
      <c r="U122"/>
      <c r="IV122"/>
    </row>
    <row r="123" spans="1:256" s="3" customFormat="1" ht="26.25" customHeight="1">
      <c r="A123" s="6">
        <f>SUM(G122+A122)</f>
        <v>271.4</v>
      </c>
      <c r="C123" s="6">
        <f>SUM(G122+C122)</f>
        <v>57.30000000000001</v>
      </c>
      <c r="E123" s="9" t="s">
        <v>14</v>
      </c>
      <c r="F123"/>
      <c r="G123" s="8">
        <v>5.4</v>
      </c>
      <c r="H123"/>
      <c r="I123" s="3" t="s">
        <v>102</v>
      </c>
      <c r="J123"/>
      <c r="M123" s="7"/>
      <c r="N123"/>
      <c r="O123"/>
      <c r="P123"/>
      <c r="Q123"/>
      <c r="R123"/>
      <c r="S123"/>
      <c r="T123"/>
      <c r="U123"/>
      <c r="IV123"/>
    </row>
    <row r="124" spans="1:256" s="3" customFormat="1" ht="26.25" customHeight="1">
      <c r="A124" s="6">
        <f>SUM(G123+A123)</f>
        <v>276.79999999999995</v>
      </c>
      <c r="C124" s="6">
        <f>SUM(G123+C123)</f>
        <v>62.70000000000001</v>
      </c>
      <c r="E124" s="10" t="s">
        <v>48</v>
      </c>
      <c r="F124"/>
      <c r="G124" s="8">
        <v>0.4</v>
      </c>
      <c r="H124"/>
      <c r="I124" s="3" t="s">
        <v>103</v>
      </c>
      <c r="J124"/>
      <c r="M124" s="7"/>
      <c r="N124"/>
      <c r="O124"/>
      <c r="P124"/>
      <c r="Q124"/>
      <c r="R124"/>
      <c r="S124"/>
      <c r="T124"/>
      <c r="U124"/>
      <c r="IV124"/>
    </row>
    <row r="125" spans="1:256" s="3" customFormat="1" ht="26.25" customHeight="1">
      <c r="A125" s="6">
        <f>SUM(G124+A124)</f>
        <v>277.19999999999993</v>
      </c>
      <c r="C125" s="6">
        <f>SUM(G124+C124)</f>
        <v>63.10000000000001</v>
      </c>
      <c r="E125" s="10" t="s">
        <v>48</v>
      </c>
      <c r="F125"/>
      <c r="G125" s="8">
        <v>1.9</v>
      </c>
      <c r="H125"/>
      <c r="I125" s="3" t="s">
        <v>104</v>
      </c>
      <c r="J125"/>
      <c r="M125" s="7"/>
      <c r="N125"/>
      <c r="O125"/>
      <c r="P125"/>
      <c r="Q125"/>
      <c r="R125"/>
      <c r="S125"/>
      <c r="T125"/>
      <c r="U125"/>
      <c r="IV125"/>
    </row>
    <row r="126" spans="1:256" s="3" customFormat="1" ht="26.25" customHeight="1">
      <c r="A126" s="6">
        <f>SUM(G125+A125)</f>
        <v>279.0999999999999</v>
      </c>
      <c r="C126" s="6">
        <f>SUM(G125+C125)</f>
        <v>65.00000000000001</v>
      </c>
      <c r="E126" s="9" t="s">
        <v>14</v>
      </c>
      <c r="F126"/>
      <c r="G126" s="8">
        <v>1.3</v>
      </c>
      <c r="H126"/>
      <c r="I126" s="3" t="s">
        <v>105</v>
      </c>
      <c r="J126"/>
      <c r="M126" s="7"/>
      <c r="N126"/>
      <c r="O126"/>
      <c r="P126"/>
      <c r="Q126"/>
      <c r="R126"/>
      <c r="S126"/>
      <c r="T126"/>
      <c r="U126"/>
      <c r="IV126"/>
    </row>
    <row r="127" spans="1:256" s="3" customFormat="1" ht="26.25" customHeight="1">
      <c r="A127" s="6">
        <f>SUM(G126+A126)</f>
        <v>280.3999999999999</v>
      </c>
      <c r="C127" s="6">
        <f>SUM(G126+C126)</f>
        <v>66.30000000000001</v>
      </c>
      <c r="E127" s="10" t="s">
        <v>48</v>
      </c>
      <c r="F127"/>
      <c r="G127" s="8">
        <v>1.6</v>
      </c>
      <c r="H127"/>
      <c r="I127" s="3" t="s">
        <v>106</v>
      </c>
      <c r="J127"/>
      <c r="M127" s="7"/>
      <c r="N127"/>
      <c r="O127"/>
      <c r="P127"/>
      <c r="Q127"/>
      <c r="R127"/>
      <c r="S127"/>
      <c r="T127"/>
      <c r="U127"/>
      <c r="IV127"/>
    </row>
    <row r="128" spans="1:256" s="3" customFormat="1" ht="26.25" customHeight="1">
      <c r="A128" s="6">
        <f>SUM(G127+A127)</f>
        <v>281.99999999999994</v>
      </c>
      <c r="C128" s="6">
        <f>SUM(G127+C127)</f>
        <v>67.9</v>
      </c>
      <c r="E128" s="3" t="s">
        <v>62</v>
      </c>
      <c r="F128"/>
      <c r="G128" s="8">
        <v>0</v>
      </c>
      <c r="H128"/>
      <c r="I128" s="3" t="s">
        <v>107</v>
      </c>
      <c r="J128"/>
      <c r="M128" s="7"/>
      <c r="N128"/>
      <c r="O128"/>
      <c r="P128"/>
      <c r="Q128"/>
      <c r="R128"/>
      <c r="S128"/>
      <c r="T128"/>
      <c r="U128"/>
      <c r="IV128"/>
    </row>
    <row r="129" spans="1:256" s="3" customFormat="1" ht="26.25" customHeight="1">
      <c r="A129" s="6">
        <f>SUM(G128+A128)</f>
        <v>281.99999999999994</v>
      </c>
      <c r="C129" s="6">
        <f>SUM(G128+C128)</f>
        <v>67.9</v>
      </c>
      <c r="E129" s="10" t="s">
        <v>12</v>
      </c>
      <c r="F129"/>
      <c r="G129" s="8">
        <v>4.6</v>
      </c>
      <c r="H129"/>
      <c r="I129" s="3" t="s">
        <v>108</v>
      </c>
      <c r="J129"/>
      <c r="M129" s="7"/>
      <c r="N129"/>
      <c r="O129"/>
      <c r="P129"/>
      <c r="Q129"/>
      <c r="R129"/>
      <c r="S129"/>
      <c r="T129"/>
      <c r="U129"/>
      <c r="IV129"/>
    </row>
    <row r="130" spans="1:256" s="3" customFormat="1" ht="26.25" customHeight="1">
      <c r="A130" s="6">
        <f>SUM(G129+A129)</f>
        <v>286.59999999999997</v>
      </c>
      <c r="C130" s="6">
        <f>SUM(G129+C129)</f>
        <v>72.5</v>
      </c>
      <c r="E130" s="10" t="s">
        <v>12</v>
      </c>
      <c r="F130"/>
      <c r="G130" s="8">
        <v>6.24</v>
      </c>
      <c r="H130"/>
      <c r="I130" s="3" t="s">
        <v>109</v>
      </c>
      <c r="J130"/>
      <c r="M130" s="7"/>
      <c r="N130"/>
      <c r="O130"/>
      <c r="P130"/>
      <c r="Q130"/>
      <c r="R130"/>
      <c r="S130"/>
      <c r="T130"/>
      <c r="U130"/>
      <c r="IV130"/>
    </row>
    <row r="131" spans="1:256" s="3" customFormat="1" ht="26.25" customHeight="1">
      <c r="A131" s="6">
        <f>SUM(G130+A130)</f>
        <v>292.84</v>
      </c>
      <c r="C131" s="6">
        <f>SUM(G130+C130)</f>
        <v>78.74</v>
      </c>
      <c r="E131" s="3" t="s">
        <v>62</v>
      </c>
      <c r="F131"/>
      <c r="G131" s="8">
        <v>7.8</v>
      </c>
      <c r="H131"/>
      <c r="I131" s="3" t="s">
        <v>110</v>
      </c>
      <c r="J131"/>
      <c r="M131" s="7"/>
      <c r="N131"/>
      <c r="O131"/>
      <c r="P131"/>
      <c r="Q131"/>
      <c r="R131"/>
      <c r="S131"/>
      <c r="T131"/>
      <c r="U131"/>
      <c r="IV131"/>
    </row>
    <row r="132" spans="1:256" s="3" customFormat="1" ht="26.25" customHeight="1">
      <c r="A132" s="6">
        <f>SUM(G131+A131)</f>
        <v>300.64</v>
      </c>
      <c r="C132" s="6">
        <f>SUM(G131+C131)</f>
        <v>86.53999999999999</v>
      </c>
      <c r="E132" s="9" t="s">
        <v>14</v>
      </c>
      <c r="F132"/>
      <c r="G132" s="8"/>
      <c r="H132"/>
      <c r="I132" s="3" t="s">
        <v>111</v>
      </c>
      <c r="J132"/>
      <c r="M132" s="7"/>
      <c r="N132"/>
      <c r="O132"/>
      <c r="P132"/>
      <c r="Q132"/>
      <c r="R132"/>
      <c r="S132"/>
      <c r="T132"/>
      <c r="U132"/>
      <c r="IV132"/>
    </row>
    <row r="133" spans="1:256" s="3" customFormat="1" ht="26.25" customHeight="1">
      <c r="A133" s="6"/>
      <c r="C133" s="6"/>
      <c r="E133" s="5" t="s">
        <v>32</v>
      </c>
      <c r="G133" s="8"/>
      <c r="I133" s="3" t="s">
        <v>112</v>
      </c>
      <c r="J133"/>
      <c r="M133" s="7"/>
      <c r="N133"/>
      <c r="P133"/>
      <c r="R133"/>
      <c r="T133"/>
      <c r="U133"/>
      <c r="IV133"/>
    </row>
    <row r="134" spans="1:256" s="3" customFormat="1" ht="26.25" customHeight="1">
      <c r="A134" s="6"/>
      <c r="C134" s="6"/>
      <c r="E134" s="5" t="s">
        <v>34</v>
      </c>
      <c r="G134" s="8"/>
      <c r="I134" s="3" t="s">
        <v>113</v>
      </c>
      <c r="J134"/>
      <c r="M134" s="7"/>
      <c r="N134"/>
      <c r="P134"/>
      <c r="R134"/>
      <c r="T134"/>
      <c r="U134"/>
      <c r="IV134"/>
    </row>
    <row r="135" spans="1:256" s="3" customFormat="1" ht="26.25" customHeight="1">
      <c r="A135" s="2" t="s">
        <v>0</v>
      </c>
      <c r="C135" s="6"/>
      <c r="G135" s="8"/>
      <c r="I135" s="10" t="s">
        <v>114</v>
      </c>
      <c r="J135"/>
      <c r="M135" s="7"/>
      <c r="N135"/>
      <c r="P135"/>
      <c r="R135"/>
      <c r="T135"/>
      <c r="U135"/>
      <c r="IV135"/>
    </row>
    <row r="136" spans="1:256" s="3" customFormat="1" ht="12" customHeight="1">
      <c r="A136" s="6"/>
      <c r="C136" s="6"/>
      <c r="E136" s="5"/>
      <c r="G136" s="6"/>
      <c r="I136"/>
      <c r="J136"/>
      <c r="N136"/>
      <c r="P136"/>
      <c r="R136"/>
      <c r="T136"/>
      <c r="U136"/>
      <c r="IV136"/>
    </row>
    <row r="137" spans="1:256" s="3" customFormat="1" ht="26.25" customHeight="1">
      <c r="A137" s="6" t="s">
        <v>4</v>
      </c>
      <c r="B137" s="9"/>
      <c r="C137" s="2" t="s">
        <v>5</v>
      </c>
      <c r="D137" s="9"/>
      <c r="E137" s="5" t="s">
        <v>6</v>
      </c>
      <c r="F137" s="9"/>
      <c r="G137" s="13" t="s">
        <v>7</v>
      </c>
      <c r="H137" s="9"/>
      <c r="I137" s="5" t="s">
        <v>8</v>
      </c>
      <c r="J137"/>
      <c r="N137"/>
      <c r="P137"/>
      <c r="R137"/>
      <c r="T137"/>
      <c r="U137"/>
      <c r="IV137"/>
    </row>
    <row r="138" spans="1:256" s="3" customFormat="1" ht="12" customHeight="1">
      <c r="A138" s="6"/>
      <c r="C138" s="6"/>
      <c r="E138" s="5"/>
      <c r="F138" s="11"/>
      <c r="G138" s="6"/>
      <c r="H138" s="9"/>
      <c r="I138" s="5"/>
      <c r="J138"/>
      <c r="N138"/>
      <c r="P138"/>
      <c r="R138"/>
      <c r="T138"/>
      <c r="U138"/>
      <c r="IV138"/>
    </row>
    <row r="139" spans="1:256" s="3" customFormat="1" ht="26.25" customHeight="1">
      <c r="A139" s="6">
        <f>A132</f>
        <v>300.64</v>
      </c>
      <c r="C139" s="6">
        <v>0</v>
      </c>
      <c r="E139" s="9" t="s">
        <v>14</v>
      </c>
      <c r="F139"/>
      <c r="G139" s="8">
        <v>0.9</v>
      </c>
      <c r="H139"/>
      <c r="I139" s="3" t="s">
        <v>110</v>
      </c>
      <c r="J139"/>
      <c r="M139" s="7"/>
      <c r="N139"/>
      <c r="O139"/>
      <c r="P139"/>
      <c r="Q139"/>
      <c r="R139"/>
      <c r="S139"/>
      <c r="T139"/>
      <c r="U139"/>
      <c r="IV139"/>
    </row>
    <row r="140" spans="1:256" s="3" customFormat="1" ht="26.25" customHeight="1">
      <c r="A140" s="6">
        <f>SUM(G139+A139)</f>
        <v>301.53999999999996</v>
      </c>
      <c r="C140" s="6">
        <f>SUM(G139+C139)</f>
        <v>0.9</v>
      </c>
      <c r="E140" s="10" t="s">
        <v>48</v>
      </c>
      <c r="F140"/>
      <c r="G140" s="8">
        <v>1.2</v>
      </c>
      <c r="H140"/>
      <c r="I140" s="21" t="s">
        <v>115</v>
      </c>
      <c r="J140"/>
      <c r="M140" s="7"/>
      <c r="N140"/>
      <c r="O140"/>
      <c r="P140"/>
      <c r="Q140"/>
      <c r="R140"/>
      <c r="S140"/>
      <c r="T140"/>
      <c r="U140"/>
      <c r="IV140"/>
    </row>
    <row r="141" spans="1:256" s="3" customFormat="1" ht="26.25" customHeight="1">
      <c r="A141" s="6">
        <f>SUM(G140+A140)</f>
        <v>302.73999999999995</v>
      </c>
      <c r="C141" s="6">
        <f>SUM(G140+C140)</f>
        <v>2.1</v>
      </c>
      <c r="E141" s="9" t="s">
        <v>14</v>
      </c>
      <c r="F141"/>
      <c r="G141" s="8">
        <v>5.8</v>
      </c>
      <c r="H141"/>
      <c r="I141" s="3" t="s">
        <v>116</v>
      </c>
      <c r="J141"/>
      <c r="M141" s="7"/>
      <c r="N141"/>
      <c r="O141"/>
      <c r="P141"/>
      <c r="Q141"/>
      <c r="R141"/>
      <c r="S141"/>
      <c r="T141"/>
      <c r="U141"/>
      <c r="IV141"/>
    </row>
    <row r="142" spans="1:256" s="3" customFormat="1" ht="26.25" customHeight="1">
      <c r="A142" s="6">
        <f>SUM(G141+A141)</f>
        <v>308.53999999999996</v>
      </c>
      <c r="C142" s="6">
        <f>SUM(G141+C141)</f>
        <v>7.9</v>
      </c>
      <c r="E142" s="9" t="s">
        <v>14</v>
      </c>
      <c r="F142"/>
      <c r="G142" s="8">
        <v>6.1</v>
      </c>
      <c r="H142"/>
      <c r="I142" s="3" t="s">
        <v>117</v>
      </c>
      <c r="J142"/>
      <c r="M142" s="7"/>
      <c r="N142"/>
      <c r="O142"/>
      <c r="P142"/>
      <c r="Q142"/>
      <c r="R142"/>
      <c r="S142"/>
      <c r="T142"/>
      <c r="U142"/>
      <c r="IV142"/>
    </row>
    <row r="143" spans="1:256" s="3" customFormat="1" ht="26.25" customHeight="1">
      <c r="A143" s="6">
        <f>SUM(G142+A142)</f>
        <v>314.64</v>
      </c>
      <c r="C143" s="6">
        <f>SUM(G142+C142)</f>
        <v>14</v>
      </c>
      <c r="E143" s="3" t="s">
        <v>62</v>
      </c>
      <c r="F143"/>
      <c r="G143" s="8">
        <v>10.1</v>
      </c>
      <c r="H143"/>
      <c r="I143" s="3" t="s">
        <v>118</v>
      </c>
      <c r="J143"/>
      <c r="M143" s="7"/>
      <c r="N143"/>
      <c r="O143"/>
      <c r="P143"/>
      <c r="Q143"/>
      <c r="R143"/>
      <c r="S143"/>
      <c r="T143"/>
      <c r="U143"/>
      <c r="IV143"/>
    </row>
    <row r="144" spans="1:256" s="3" customFormat="1" ht="26.25" customHeight="1">
      <c r="A144" s="6">
        <f>SUM(G143+A143)</f>
        <v>324.74</v>
      </c>
      <c r="C144" s="6">
        <f>SUM(G143+C143)</f>
        <v>24.1</v>
      </c>
      <c r="E144" s="3" t="s">
        <v>62</v>
      </c>
      <c r="F144"/>
      <c r="G144" s="8">
        <v>0.74</v>
      </c>
      <c r="H144"/>
      <c r="I144" s="3" t="s">
        <v>119</v>
      </c>
      <c r="J144"/>
      <c r="M144" s="7"/>
      <c r="N144"/>
      <c r="O144"/>
      <c r="P144"/>
      <c r="Q144"/>
      <c r="R144"/>
      <c r="S144"/>
      <c r="T144"/>
      <c r="U144"/>
      <c r="IV144"/>
    </row>
    <row r="145" spans="1:256" s="3" customFormat="1" ht="26.25" customHeight="1">
      <c r="A145" s="6">
        <f>SUM(G144+A144)</f>
        <v>325.48</v>
      </c>
      <c r="C145" s="6">
        <f>SUM(G144+C144)</f>
        <v>24.84</v>
      </c>
      <c r="E145" s="9" t="s">
        <v>14</v>
      </c>
      <c r="F145"/>
      <c r="G145" s="8">
        <v>3.98</v>
      </c>
      <c r="H145"/>
      <c r="I145" s="3" t="s">
        <v>120</v>
      </c>
      <c r="J145"/>
      <c r="M145" s="7"/>
      <c r="N145"/>
      <c r="O145"/>
      <c r="P145"/>
      <c r="Q145"/>
      <c r="R145"/>
      <c r="S145"/>
      <c r="T145"/>
      <c r="U145"/>
      <c r="IV145"/>
    </row>
    <row r="146" spans="1:256" s="3" customFormat="1" ht="26.25" customHeight="1">
      <c r="A146" s="6">
        <f>SUM(G145+A145)</f>
        <v>329.46000000000004</v>
      </c>
      <c r="C146" s="6">
        <f>SUM(G145+C145)</f>
        <v>28.82</v>
      </c>
      <c r="E146" s="9" t="s">
        <v>14</v>
      </c>
      <c r="F146"/>
      <c r="G146" s="8">
        <v>0.2</v>
      </c>
      <c r="H146"/>
      <c r="I146" s="3" t="s">
        <v>121</v>
      </c>
      <c r="J146"/>
      <c r="M146" s="7"/>
      <c r="N146"/>
      <c r="O146"/>
      <c r="P146"/>
      <c r="Q146"/>
      <c r="R146"/>
      <c r="S146"/>
      <c r="T146"/>
      <c r="U146"/>
      <c r="IV146"/>
    </row>
    <row r="147" spans="1:256" s="3" customFormat="1" ht="26.25" customHeight="1">
      <c r="A147" s="6">
        <f>SUM(G146+A146)</f>
        <v>329.66</v>
      </c>
      <c r="C147" s="6">
        <f>SUM(G146+C146)</f>
        <v>29.02</v>
      </c>
      <c r="E147" s="9"/>
      <c r="F147" s="16" t="s">
        <v>122</v>
      </c>
      <c r="G147" s="8"/>
      <c r="H147"/>
      <c r="J147"/>
      <c r="M147" s="7"/>
      <c r="N147"/>
      <c r="O147"/>
      <c r="P147"/>
      <c r="Q147"/>
      <c r="R147"/>
      <c r="S147"/>
      <c r="T147"/>
      <c r="U147"/>
      <c r="IV147"/>
    </row>
    <row r="148" spans="1:256" s="3" customFormat="1" ht="26.25" customHeight="1">
      <c r="A148" s="6">
        <f>SUM(G147+A147)</f>
        <v>329.66</v>
      </c>
      <c r="C148" s="6">
        <f>SUM(G147+C147)</f>
        <v>29.02</v>
      </c>
      <c r="E148" s="10" t="s">
        <v>48</v>
      </c>
      <c r="F148"/>
      <c r="G148" s="8">
        <v>0.1</v>
      </c>
      <c r="H148"/>
      <c r="I148" s="3" t="s">
        <v>40</v>
      </c>
      <c r="J148"/>
      <c r="M148" s="7"/>
      <c r="N148"/>
      <c r="O148"/>
      <c r="P148"/>
      <c r="Q148"/>
      <c r="R148"/>
      <c r="S148"/>
      <c r="T148"/>
      <c r="U148"/>
      <c r="IV148"/>
    </row>
    <row r="149" spans="1:256" s="3" customFormat="1" ht="26.25" customHeight="1">
      <c r="A149" s="6">
        <f>SUM(G148+A148)</f>
        <v>329.76000000000005</v>
      </c>
      <c r="C149" s="6">
        <f>SUM(G148+C148)</f>
        <v>29.12</v>
      </c>
      <c r="E149" s="3" t="s">
        <v>62</v>
      </c>
      <c r="F149"/>
      <c r="G149" s="8">
        <v>0.30000000000000004</v>
      </c>
      <c r="H149"/>
      <c r="I149" s="3" t="s">
        <v>123</v>
      </c>
      <c r="J149"/>
      <c r="M149" s="7"/>
      <c r="N149"/>
      <c r="O149"/>
      <c r="P149"/>
      <c r="Q149"/>
      <c r="R149"/>
      <c r="S149"/>
      <c r="T149"/>
      <c r="U149"/>
      <c r="IV149"/>
    </row>
    <row r="150" spans="1:256" s="3" customFormat="1" ht="26.25" customHeight="1">
      <c r="A150" s="6">
        <f>SUM(G149+A149)</f>
        <v>330.06000000000006</v>
      </c>
      <c r="C150" s="6">
        <f>SUM(G149+C149)</f>
        <v>29.42</v>
      </c>
      <c r="E150" s="9" t="s">
        <v>14</v>
      </c>
      <c r="F150"/>
      <c r="G150" s="8">
        <v>3.3</v>
      </c>
      <c r="H150"/>
      <c r="I150" s="3" t="s">
        <v>124</v>
      </c>
      <c r="J150"/>
      <c r="M150" s="7"/>
      <c r="N150"/>
      <c r="O150"/>
      <c r="P150"/>
      <c r="Q150"/>
      <c r="R150"/>
      <c r="S150"/>
      <c r="T150"/>
      <c r="U150"/>
      <c r="IV150"/>
    </row>
    <row r="151" spans="1:256" s="3" customFormat="1" ht="26.25" customHeight="1">
      <c r="A151" s="6">
        <f>SUM(G150+A150)</f>
        <v>333.36000000000007</v>
      </c>
      <c r="C151" s="6">
        <f>SUM(G150+C150)</f>
        <v>32.72</v>
      </c>
      <c r="E151" s="9" t="s">
        <v>14</v>
      </c>
      <c r="F151"/>
      <c r="G151" s="8">
        <v>0.1</v>
      </c>
      <c r="H151"/>
      <c r="I151" s="3" t="s">
        <v>125</v>
      </c>
      <c r="J151"/>
      <c r="M151" s="7"/>
      <c r="N151"/>
      <c r="O151"/>
      <c r="P151"/>
      <c r="Q151"/>
      <c r="R151"/>
      <c r="S151"/>
      <c r="T151"/>
      <c r="U151"/>
      <c r="IV151"/>
    </row>
    <row r="152" spans="1:256" s="3" customFormat="1" ht="26.25" customHeight="1">
      <c r="A152" s="6">
        <f>SUM(G151+A151)</f>
        <v>333.4600000000001</v>
      </c>
      <c r="C152" s="6">
        <f>SUM(G151+C151)</f>
        <v>32.82</v>
      </c>
      <c r="E152" s="3" t="s">
        <v>62</v>
      </c>
      <c r="F152"/>
      <c r="G152" s="8">
        <v>8.1</v>
      </c>
      <c r="H152"/>
      <c r="I152" s="3" t="s">
        <v>126</v>
      </c>
      <c r="J152"/>
      <c r="M152" s="7"/>
      <c r="N152"/>
      <c r="O152"/>
      <c r="P152"/>
      <c r="Q152"/>
      <c r="R152"/>
      <c r="S152"/>
      <c r="T152"/>
      <c r="U152"/>
      <c r="IV152"/>
    </row>
    <row r="153" spans="1:256" s="3" customFormat="1" ht="26.25" customHeight="1">
      <c r="A153" s="6">
        <f>SUM(G152+A152)</f>
        <v>341.5600000000001</v>
      </c>
      <c r="C153" s="6">
        <f>SUM(G152+C152)</f>
        <v>40.92</v>
      </c>
      <c r="E153" s="3" t="s">
        <v>10</v>
      </c>
      <c r="F153"/>
      <c r="G153" s="8">
        <v>2.7</v>
      </c>
      <c r="H153"/>
      <c r="I153" s="3" t="s">
        <v>127</v>
      </c>
      <c r="J153"/>
      <c r="M153" s="7"/>
      <c r="N153"/>
      <c r="O153"/>
      <c r="P153"/>
      <c r="Q153"/>
      <c r="R153"/>
      <c r="S153"/>
      <c r="T153"/>
      <c r="U153"/>
      <c r="IV153"/>
    </row>
    <row r="154" spans="1:256" s="3" customFormat="1" ht="26.25" customHeight="1">
      <c r="A154" s="6"/>
      <c r="C154" s="6"/>
      <c r="F154"/>
      <c r="G154" s="8"/>
      <c r="H154"/>
      <c r="J154"/>
      <c r="M154" s="7"/>
      <c r="N154"/>
      <c r="O154"/>
      <c r="P154"/>
      <c r="Q154"/>
      <c r="R154"/>
      <c r="S154"/>
      <c r="T154"/>
      <c r="U154"/>
      <c r="IV154"/>
    </row>
    <row r="155" spans="1:256" s="3" customFormat="1" ht="26.25" customHeight="1">
      <c r="A155" s="6"/>
      <c r="C155" s="6"/>
      <c r="F155"/>
      <c r="G155" s="8"/>
      <c r="H155"/>
      <c r="J155"/>
      <c r="M155" s="7"/>
      <c r="N155"/>
      <c r="O155"/>
      <c r="P155"/>
      <c r="Q155"/>
      <c r="R155"/>
      <c r="S155"/>
      <c r="T155"/>
      <c r="U155"/>
      <c r="IV155"/>
    </row>
    <row r="156" spans="1:256" s="3" customFormat="1" ht="26.25" customHeight="1">
      <c r="A156" s="6">
        <f>SUM(G153+A153)</f>
        <v>344.2600000000001</v>
      </c>
      <c r="C156" s="6">
        <f>SUM(G153+C153)</f>
        <v>43.620000000000005</v>
      </c>
      <c r="E156" s="9" t="s">
        <v>14</v>
      </c>
      <c r="F156"/>
      <c r="G156" s="8">
        <v>7.4</v>
      </c>
      <c r="H156"/>
      <c r="I156" s="3" t="s">
        <v>128</v>
      </c>
      <c r="J156"/>
      <c r="M156" s="7"/>
      <c r="N156"/>
      <c r="O156"/>
      <c r="P156"/>
      <c r="Q156"/>
      <c r="R156"/>
      <c r="S156"/>
      <c r="T156"/>
      <c r="U156"/>
      <c r="IV156"/>
    </row>
    <row r="157" spans="1:256" s="3" customFormat="1" ht="26.25" customHeight="1">
      <c r="A157" s="6">
        <f>SUM(G156+A156)</f>
        <v>351.6600000000001</v>
      </c>
      <c r="C157" s="6">
        <f>SUM(G156+C156)</f>
        <v>51.02</v>
      </c>
      <c r="E157" s="3" t="s">
        <v>62</v>
      </c>
      <c r="F157"/>
      <c r="G157" s="8">
        <v>0.28</v>
      </c>
      <c r="H157"/>
      <c r="I157" s="3" t="s">
        <v>129</v>
      </c>
      <c r="J157"/>
      <c r="M157" s="7"/>
      <c r="N157"/>
      <c r="O157"/>
      <c r="P157"/>
      <c r="Q157"/>
      <c r="R157"/>
      <c r="S157"/>
      <c r="T157"/>
      <c r="U157"/>
      <c r="IV157"/>
    </row>
    <row r="158" spans="1:256" s="3" customFormat="1" ht="26.25" customHeight="1">
      <c r="A158" s="6">
        <f>SUM(G157+A157)</f>
        <v>351.94000000000005</v>
      </c>
      <c r="C158" s="6">
        <f>SUM(G157+C157)</f>
        <v>51.300000000000004</v>
      </c>
      <c r="E158" s="9" t="s">
        <v>14</v>
      </c>
      <c r="F158"/>
      <c r="G158" s="8">
        <v>4.63</v>
      </c>
      <c r="H158"/>
      <c r="I158" s="3" t="s">
        <v>130</v>
      </c>
      <c r="J158"/>
      <c r="M158" s="7"/>
      <c r="N158"/>
      <c r="O158"/>
      <c r="P158"/>
      <c r="Q158"/>
      <c r="R158"/>
      <c r="S158"/>
      <c r="T158"/>
      <c r="U158"/>
      <c r="IV158"/>
    </row>
    <row r="159" spans="1:256" s="3" customFormat="1" ht="26.25" customHeight="1">
      <c r="A159" s="6">
        <f>SUM(G158+A158)</f>
        <v>356.57000000000005</v>
      </c>
      <c r="C159" s="6">
        <f>SUM(G158+C158)</f>
        <v>55.93000000000001</v>
      </c>
      <c r="E159" s="3" t="s">
        <v>62</v>
      </c>
      <c r="F159"/>
      <c r="G159" s="8">
        <v>1.27</v>
      </c>
      <c r="H159"/>
      <c r="I159" s="3" t="s">
        <v>131</v>
      </c>
      <c r="J159"/>
      <c r="M159" s="7"/>
      <c r="N159"/>
      <c r="O159"/>
      <c r="P159"/>
      <c r="Q159"/>
      <c r="R159"/>
      <c r="S159"/>
      <c r="T159"/>
      <c r="U159"/>
      <c r="IV159"/>
    </row>
    <row r="160" spans="1:256" s="3" customFormat="1" ht="26.25" customHeight="1">
      <c r="A160" s="6">
        <f>SUM(G159+A159)</f>
        <v>357.84000000000003</v>
      </c>
      <c r="C160" s="6">
        <f>SUM(G159+C159)</f>
        <v>57.20000000000001</v>
      </c>
      <c r="E160" s="10" t="s">
        <v>48</v>
      </c>
      <c r="F160"/>
      <c r="G160" s="8">
        <v>8</v>
      </c>
      <c r="H160"/>
      <c r="I160" s="3" t="s">
        <v>132</v>
      </c>
      <c r="J160"/>
      <c r="M160" s="7"/>
      <c r="N160"/>
      <c r="O160"/>
      <c r="P160"/>
      <c r="Q160"/>
      <c r="R160"/>
      <c r="S160"/>
      <c r="T160"/>
      <c r="U160"/>
      <c r="IV160"/>
    </row>
    <row r="161" spans="1:256" s="3" customFormat="1" ht="26.25" customHeight="1">
      <c r="A161" s="6">
        <f>SUM(G160+A160)</f>
        <v>365.84000000000003</v>
      </c>
      <c r="C161" s="6">
        <f>SUM(G160+C160)</f>
        <v>65.20000000000002</v>
      </c>
      <c r="E161" s="9" t="s">
        <v>14</v>
      </c>
      <c r="F161"/>
      <c r="G161" s="8">
        <v>1.79</v>
      </c>
      <c r="H161"/>
      <c r="I161" s="3" t="s">
        <v>23</v>
      </c>
      <c r="J161"/>
      <c r="M161" s="7"/>
      <c r="N161"/>
      <c r="O161"/>
      <c r="P161"/>
      <c r="Q161"/>
      <c r="R161"/>
      <c r="S161"/>
      <c r="T161"/>
      <c r="U161"/>
      <c r="IV161"/>
    </row>
    <row r="162" spans="1:256" s="3" customFormat="1" ht="26.25" customHeight="1">
      <c r="A162" s="6">
        <f>SUM(G161+A161)</f>
        <v>367.63000000000005</v>
      </c>
      <c r="C162" s="6">
        <f>SUM(G161+C161)</f>
        <v>66.99000000000002</v>
      </c>
      <c r="E162" s="10" t="s">
        <v>48</v>
      </c>
      <c r="F162"/>
      <c r="G162" s="8">
        <v>1.54</v>
      </c>
      <c r="H162"/>
      <c r="I162" s="3" t="s">
        <v>20</v>
      </c>
      <c r="J162"/>
      <c r="M162" s="7"/>
      <c r="N162"/>
      <c r="O162"/>
      <c r="P162"/>
      <c r="Q162"/>
      <c r="R162"/>
      <c r="S162"/>
      <c r="T162"/>
      <c r="U162"/>
      <c r="IV162"/>
    </row>
    <row r="163" spans="1:256" s="3" customFormat="1" ht="26.25" customHeight="1">
      <c r="A163" s="6">
        <f>SUM(G162+A162)</f>
        <v>369.1700000000001</v>
      </c>
      <c r="C163" s="6">
        <f>SUM(G162+C162)</f>
        <v>68.53000000000003</v>
      </c>
      <c r="E163" s="3" t="s">
        <v>62</v>
      </c>
      <c r="F163"/>
      <c r="G163" s="8">
        <v>2.31</v>
      </c>
      <c r="H163"/>
      <c r="I163" s="3" t="s">
        <v>19</v>
      </c>
      <c r="J163"/>
      <c r="M163" s="7"/>
      <c r="N163"/>
      <c r="O163"/>
      <c r="P163"/>
      <c r="Q163"/>
      <c r="R163"/>
      <c r="S163"/>
      <c r="T163"/>
      <c r="U163"/>
      <c r="IV163"/>
    </row>
    <row r="164" spans="1:256" s="3" customFormat="1" ht="26.25" customHeight="1">
      <c r="A164" s="6">
        <f>SUM(G163+A163)</f>
        <v>371.4800000000001</v>
      </c>
      <c r="C164" s="6">
        <f>SUM(G163+C163)</f>
        <v>70.84000000000003</v>
      </c>
      <c r="E164" s="3" t="s">
        <v>62</v>
      </c>
      <c r="F164"/>
      <c r="G164" s="8">
        <v>0.05</v>
      </c>
      <c r="H164"/>
      <c r="I164" s="3" t="s">
        <v>133</v>
      </c>
      <c r="J164"/>
      <c r="M164" s="7"/>
      <c r="N164"/>
      <c r="O164"/>
      <c r="P164"/>
      <c r="Q164"/>
      <c r="R164"/>
      <c r="S164"/>
      <c r="T164"/>
      <c r="U164"/>
      <c r="IV164"/>
    </row>
    <row r="165" spans="1:256" s="3" customFormat="1" ht="26.25" customHeight="1">
      <c r="A165" s="6">
        <f>SUM(G164+A164)</f>
        <v>371.5300000000001</v>
      </c>
      <c r="C165" s="6">
        <f>SUM(G164+C164)</f>
        <v>70.89000000000003</v>
      </c>
      <c r="E165" s="9" t="s">
        <v>14</v>
      </c>
      <c r="F165"/>
      <c r="G165" s="8">
        <v>0.98</v>
      </c>
      <c r="H165"/>
      <c r="I165" s="3" t="s">
        <v>17</v>
      </c>
      <c r="J165"/>
      <c r="M165" s="7"/>
      <c r="N165"/>
      <c r="O165"/>
      <c r="P165"/>
      <c r="Q165"/>
      <c r="R165"/>
      <c r="S165"/>
      <c r="T165"/>
      <c r="U165"/>
      <c r="IV165"/>
    </row>
    <row r="166" spans="1:256" s="3" customFormat="1" ht="26.25" customHeight="1">
      <c r="A166" s="6">
        <f>SUM(G165+A165)</f>
        <v>372.5100000000001</v>
      </c>
      <c r="C166" s="6">
        <f>SUM(G165+C165)</f>
        <v>71.87000000000003</v>
      </c>
      <c r="E166" s="3" t="s">
        <v>62</v>
      </c>
      <c r="F166"/>
      <c r="G166" s="8">
        <v>0.21</v>
      </c>
      <c r="H166"/>
      <c r="I166" s="3" t="s">
        <v>134</v>
      </c>
      <c r="J166"/>
      <c r="M166" s="7"/>
      <c r="N166"/>
      <c r="O166"/>
      <c r="P166"/>
      <c r="Q166"/>
      <c r="R166"/>
      <c r="S166"/>
      <c r="T166"/>
      <c r="U166"/>
      <c r="IV166"/>
    </row>
    <row r="167" spans="1:256" s="3" customFormat="1" ht="26.25" customHeight="1">
      <c r="A167" s="6">
        <f>SUM(G166+A166)</f>
        <v>372.7200000000001</v>
      </c>
      <c r="C167" s="6">
        <f>SUM(G166+C166)</f>
        <v>72.08000000000003</v>
      </c>
      <c r="E167" s="9" t="s">
        <v>14</v>
      </c>
      <c r="F167"/>
      <c r="G167" s="8">
        <v>0.2</v>
      </c>
      <c r="H167"/>
      <c r="I167" s="3" t="s">
        <v>15</v>
      </c>
      <c r="J167"/>
      <c r="M167" s="7"/>
      <c r="N167"/>
      <c r="O167"/>
      <c r="P167"/>
      <c r="Q167"/>
      <c r="R167"/>
      <c r="S167"/>
      <c r="T167"/>
      <c r="U167"/>
      <c r="IV167"/>
    </row>
    <row r="168" spans="1:256" s="3" customFormat="1" ht="26.25" customHeight="1">
      <c r="A168" s="6">
        <f>SUM(G167+A167)</f>
        <v>372.9200000000001</v>
      </c>
      <c r="C168" s="6">
        <f>SUM(G167+C167)</f>
        <v>72.28000000000003</v>
      </c>
      <c r="E168" s="3" t="s">
        <v>10</v>
      </c>
      <c r="F168"/>
      <c r="G168" s="8">
        <v>0.28</v>
      </c>
      <c r="H168"/>
      <c r="I168" s="3" t="s">
        <v>135</v>
      </c>
      <c r="J168"/>
      <c r="M168" s="7"/>
      <c r="N168"/>
      <c r="O168"/>
      <c r="P168"/>
      <c r="Q168"/>
      <c r="R168"/>
      <c r="S168"/>
      <c r="T168"/>
      <c r="U168"/>
      <c r="IV168"/>
    </row>
    <row r="169" spans="1:256" s="3" customFormat="1" ht="26.25" customHeight="1">
      <c r="A169" s="6">
        <f>SUM(G168+A168)</f>
        <v>373.20000000000005</v>
      </c>
      <c r="C169" s="6">
        <f>SUM(G168+C168)</f>
        <v>72.56000000000003</v>
      </c>
      <c r="E169" s="10" t="s">
        <v>48</v>
      </c>
      <c r="F169"/>
      <c r="G169" s="8">
        <v>0.1</v>
      </c>
      <c r="H169"/>
      <c r="I169" s="3" t="s">
        <v>11</v>
      </c>
      <c r="J169"/>
      <c r="M169" s="7"/>
      <c r="N169"/>
      <c r="O169"/>
      <c r="P169"/>
      <c r="Q169"/>
      <c r="R169"/>
      <c r="S169"/>
      <c r="T169"/>
      <c r="U169"/>
      <c r="IV169"/>
    </row>
    <row r="170" spans="1:256" s="3" customFormat="1" ht="26.25" customHeight="1">
      <c r="A170" s="6">
        <f>SUM(G169+A169)</f>
        <v>373.30000000000007</v>
      </c>
      <c r="C170" s="6">
        <f>SUM(G169+C169)</f>
        <v>72.66000000000003</v>
      </c>
      <c r="E170" s="9" t="s">
        <v>14</v>
      </c>
      <c r="G170" s="8">
        <v>0.1</v>
      </c>
      <c r="I170" s="3" t="s">
        <v>136</v>
      </c>
      <c r="J170"/>
      <c r="M170" s="7"/>
      <c r="N170"/>
      <c r="P170"/>
      <c r="R170"/>
      <c r="T170"/>
      <c r="U170"/>
      <c r="IV170"/>
    </row>
    <row r="171" spans="1:256" s="3" customFormat="1" ht="26.25" customHeight="1">
      <c r="A171" s="6"/>
      <c r="C171" s="6"/>
      <c r="E171" s="10" t="s">
        <v>32</v>
      </c>
      <c r="G171" s="8"/>
      <c r="I171" s="3" t="s">
        <v>137</v>
      </c>
      <c r="J171"/>
      <c r="M171" s="7"/>
      <c r="N171"/>
      <c r="P171"/>
      <c r="R171"/>
      <c r="T171"/>
      <c r="U171"/>
      <c r="IV171"/>
    </row>
    <row r="172" spans="1:256" s="3" customFormat="1" ht="26.25" customHeight="1">
      <c r="A172" s="6"/>
      <c r="C172" s="6"/>
      <c r="E172" s="10" t="s">
        <v>34</v>
      </c>
      <c r="G172" s="8"/>
      <c r="I172" s="3" t="s">
        <v>138</v>
      </c>
      <c r="J172"/>
      <c r="M172" s="7"/>
      <c r="N172"/>
      <c r="P172"/>
      <c r="R172"/>
      <c r="T172"/>
      <c r="U172"/>
      <c r="IV172"/>
    </row>
    <row r="173" spans="1:20" s="24" customFormat="1" ht="30.75" customHeight="1">
      <c r="A173" s="22"/>
      <c r="B173" s="22"/>
      <c r="C173" s="23" t="s">
        <v>139</v>
      </c>
      <c r="E173" s="25"/>
      <c r="F173"/>
      <c r="G173" s="1"/>
      <c r="H173"/>
      <c r="I173"/>
      <c r="J173"/>
      <c r="O173"/>
      <c r="P173"/>
      <c r="Q173"/>
      <c r="R173"/>
      <c r="S173"/>
      <c r="T173"/>
    </row>
    <row r="174" spans="1:20" s="24" customFormat="1" ht="30.75" customHeight="1">
      <c r="A174" s="22"/>
      <c r="B174" s="22"/>
      <c r="C174" s="23" t="s">
        <v>140</v>
      </c>
      <c r="E174" s="25"/>
      <c r="F174"/>
      <c r="G174" s="1"/>
      <c r="H174"/>
      <c r="I174"/>
      <c r="J174"/>
      <c r="O174"/>
      <c r="P174"/>
      <c r="Q174"/>
      <c r="R174"/>
      <c r="S174"/>
      <c r="T174"/>
    </row>
    <row r="175" spans="1:20" s="24" customFormat="1" ht="30.75" customHeight="1">
      <c r="A175" s="22"/>
      <c r="B175" s="22"/>
      <c r="C175" s="23" t="s">
        <v>141</v>
      </c>
      <c r="E175" s="25"/>
      <c r="F175"/>
      <c r="G175" s="1"/>
      <c r="H175"/>
      <c r="I175"/>
      <c r="J175"/>
      <c r="O175"/>
      <c r="P175"/>
      <c r="Q175"/>
      <c r="R175"/>
      <c r="S175"/>
      <c r="T175"/>
    </row>
    <row r="176" spans="1:20" s="24" customFormat="1" ht="30.75" customHeight="1">
      <c r="A176" s="22"/>
      <c r="B176" s="22"/>
      <c r="C176" s="23" t="s">
        <v>142</v>
      </c>
      <c r="E176" s="25"/>
      <c r="F176"/>
      <c r="G176" s="1"/>
      <c r="H176"/>
      <c r="I176"/>
      <c r="J176"/>
      <c r="O176"/>
      <c r="P176"/>
      <c r="Q176"/>
      <c r="R176"/>
      <c r="S176"/>
      <c r="T176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62"/>
  <rowBreaks count="4" manualBreakCount="4">
    <brk id="29" max="255" man="1"/>
    <brk id="56" max="255" man="1"/>
    <brk id="96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dcterms:created xsi:type="dcterms:W3CDTF">2013-08-09T22:22:42Z</dcterms:created>
  <dcterms:modified xsi:type="dcterms:W3CDTF">2016-03-16T04:35:08Z</dcterms:modified>
  <cp:category/>
  <cp:version/>
  <cp:contentType/>
  <cp:contentStatus/>
  <cp:revision>20</cp:revision>
</cp:coreProperties>
</file>