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<sst xmlns="http://schemas.openxmlformats.org/spreadsheetml/2006/main" count="716" uniqueCount="309">
  <si>
    <t>1000k Salisbury-Oakboro-Ellerbe-Raeford-Garland</t>
  </si>
  <si>
    <t>Lumberton-Leland-Hallsboro-Sunset Beach-Boardman</t>
  </si>
  <si>
    <t>Lumberton-Raeford-Norwood-Locust</t>
  </si>
  <si>
    <t>1000k</t>
  </si>
  <si>
    <t xml:space="preserve">    0km   start: 10/06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</si>
  <si>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</si>
  <si>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</si>
  <si>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</si>
  <si>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</si>
  <si>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</si>
  <si>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</si>
  <si>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</si>
  <si>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</si>
  <si>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</si>
  <si>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</si>
  <si>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</si>
  <si>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</si>
  <si>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</si>
  <si>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</si>
  <si>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</si>
  <si>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</si>
  <si>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</si>
  <si>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</si>
  <si>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</si>
  <si>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</si>
  <si>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</si>
  <si>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 Rd</t>
  </si>
  <si>
    <t>Store - Organ &amp; Old Beatty Ford Rd</t>
  </si>
  <si>
    <t>Continue</t>
  </si>
  <si>
    <t>Mount Pleasant Rd</t>
  </si>
  <si>
    <t>Straight</t>
  </si>
  <si>
    <t>N Main St</t>
  </si>
  <si>
    <t>Cross NC-49 at Hardee's</t>
  </si>
  <si>
    <r>
      <t>Lee St NO SIGN 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left – Bike Route</t>
    </r>
  </si>
  <si>
    <t>Short St</t>
  </si>
  <si>
    <t>Bowman Barrier Rd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</si>
  <si>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</si>
  <si>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</si>
  <si>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</si>
  <si>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</si>
  <si>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</si>
  <si>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</si>
  <si>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</si>
  <si>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10/06 07:44</t>
  </si>
  <si>
    <t>Control</t>
  </si>
  <si>
    <t xml:space="preserve"> (37mi)   close: 10/06 09:56</t>
  </si>
  <si>
    <t>Oakboro – Ellerbe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</si>
  <si>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</si>
  <si>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</si>
  <si>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</si>
  <si>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</si>
  <si>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</si>
  <si>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</si>
  <si>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</si>
  <si>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</si>
  <si>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</si>
  <si>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</si>
  <si>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US-220  / Main St</t>
  </si>
  <si>
    <t>Store on right</t>
  </si>
  <si>
    <t xml:space="preserve">  121km    open: 10/06 09:34</t>
  </si>
  <si>
    <t xml:space="preserve"> (75mi)   close: 10/06 14:04</t>
  </si>
  <si>
    <t>Ellerbe – Raeford</t>
  </si>
  <si>
    <t xml:space="preserve"> Left  </t>
  </si>
  <si>
    <t>Church St  / Millstone Rd</t>
  </si>
  <si>
    <t>Millstone Rd – NO Sign</t>
  </si>
  <si>
    <t>Cross</t>
  </si>
  <si>
    <t>I-74</t>
  </si>
  <si>
    <t>next 11 miles</t>
  </si>
  <si>
    <t>Follow signs to Speedway – Dragway</t>
  </si>
  <si>
    <t>Sandhill Game Management Rd</t>
  </si>
  <si>
    <t>Go thru Road Closed signs to next turn</t>
  </si>
  <si>
    <t>Beaverdam Church Rd</t>
  </si>
  <si>
    <t>US-1 N</t>
  </si>
  <si>
    <t xml:space="preserve"> – construction</t>
  </si>
  <si>
    <t>Marston Rd / Sneads Grove Rd</t>
  </si>
  <si>
    <t xml:space="preserve"> – cross Marston</t>
  </si>
  <si>
    <t>Sneads Grove Rd</t>
  </si>
  <si>
    <t xml:space="preserve">Simpson </t>
  </si>
  <si>
    <t xml:space="preserve">Camp Monroe </t>
  </si>
  <si>
    <t xml:space="preserve">Hoffman </t>
  </si>
  <si>
    <t xml:space="preserve">Straight </t>
  </si>
  <si>
    <t xml:space="preserve">Silver Hill </t>
  </si>
  <si>
    <t xml:space="preserve">US-15 N / US-501 N / Aberdeen </t>
  </si>
  <si>
    <t>Arch McLean</t>
  </si>
  <si>
    <t>Turnpike / Horace Walter</t>
  </si>
  <si>
    <t>Wallace McLean</t>
  </si>
  <si>
    <t>US-401 / Laurinburg Dr</t>
  </si>
  <si>
    <t>Palmer</t>
  </si>
  <si>
    <t>Control – store – Raeford</t>
  </si>
  <si>
    <t xml:space="preserve">  192km    open: 10/06 11:39</t>
  </si>
  <si>
    <t>(119mi)   close: 10/06 18:48</t>
  </si>
  <si>
    <t>Raeford – Garland</t>
  </si>
  <si>
    <t xml:space="preserve">NC-211 </t>
  </si>
  <si>
    <t>NC-20 / St Pauls</t>
  </si>
  <si>
    <t>Arabia</t>
  </si>
  <si>
    <t>Golf Course</t>
  </si>
  <si>
    <t>Chason</t>
  </si>
  <si>
    <t>Barlow</t>
  </si>
  <si>
    <t>Fayetteville</t>
  </si>
  <si>
    <t>David Parnell</t>
  </si>
  <si>
    <t>Parkton Tobermory</t>
  </si>
  <si>
    <t>Yarborough</t>
  </si>
  <si>
    <t>Chicken Foot</t>
  </si>
  <si>
    <t>Tarheel</t>
  </si>
  <si>
    <t xml:space="preserve">River Rd </t>
  </si>
  <si>
    <t xml:space="preserve">NC-53 W </t>
  </si>
  <si>
    <t xml:space="preserve">Gum Spring Rd </t>
  </si>
  <si>
    <t xml:space="preserve">NC-242 N </t>
  </si>
  <si>
    <t>Old Fayetteville</t>
  </si>
  <si>
    <t>NC-210</t>
  </si>
  <si>
    <t>Helltown / Rich</t>
  </si>
  <si>
    <t>Ingold / US-701</t>
  </si>
  <si>
    <t>Corner store NC-411</t>
  </si>
  <si>
    <t>Control Garland</t>
  </si>
  <si>
    <t xml:space="preserve">  292km    open: 10/06 14:45</t>
  </si>
  <si>
    <t>(181mi)   close: 10/07 01:28</t>
  </si>
  <si>
    <t>Garland – Lumberton</t>
  </si>
  <si>
    <t>Go back the way you came</t>
  </si>
  <si>
    <t>Rich / Helltown Rd</t>
  </si>
  <si>
    <t xml:space="preserve"> Left 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</si>
  <si>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</si>
  <si>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</si>
  <si>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</si>
  <si>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</si>
  <si>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</si>
  <si>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</si>
  <si>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Tar Heel Rd</t>
  </si>
  <si>
    <t>Benny Rd</t>
  </si>
  <si>
    <t>Ivey Rd</t>
  </si>
  <si>
    <t>Indian Heritage Rd</t>
  </si>
  <si>
    <t xml:space="preserve">Meadow Rd </t>
  </si>
  <si>
    <t>Bee Gee Rd</t>
  </si>
  <si>
    <t>Barker 10 Mile Rd / B T Rd</t>
  </si>
  <si>
    <t>Corporate Dr</t>
  </si>
  <si>
    <t xml:space="preserve">Wintergreen Dr </t>
  </si>
  <si>
    <t>Jackson Ct</t>
  </si>
  <si>
    <t>Control Lumberton</t>
  </si>
  <si>
    <t xml:space="preserve">  362km    open: 10/06 16:57</t>
  </si>
  <si>
    <t>(225mi)   close: 10/07 06:08</t>
  </si>
  <si>
    <t>Lumberton – Leland</t>
  </si>
  <si>
    <t>Super 8 Parking lot</t>
  </si>
  <si>
    <t>Caution – concrete medium</t>
  </si>
  <si>
    <t>Fayetteville Rd – Away from I-95</t>
  </si>
  <si>
    <t xml:space="preserve">Linkhaw Rd </t>
  </si>
  <si>
    <t xml:space="preserve">NC-41 N </t>
  </si>
  <si>
    <t xml:space="preserve">Snake Rd </t>
  </si>
  <si>
    <t>7th Street Rd</t>
  </si>
  <si>
    <t xml:space="preserve">Singletary Church Rd </t>
  </si>
  <si>
    <t>Harris Rd</t>
  </si>
  <si>
    <t xml:space="preserve">NC-211 BUS </t>
  </si>
  <si>
    <t>Old Lake Rd</t>
  </si>
  <si>
    <t>Old Lake Wilmington Rd</t>
  </si>
  <si>
    <t xml:space="preserve">NC-87 </t>
  </si>
  <si>
    <t xml:space="preserve">State Rd 1878 </t>
  </si>
  <si>
    <t>Stay Left</t>
  </si>
  <si>
    <r>
      <t xml:space="preserve">Fertilizer Rd – </t>
    </r>
    <r>
      <rPr>
        <b/>
        <sz val="22"/>
        <rFont val="Arial"/>
        <family val="2"/>
      </rPr>
      <t>NO Sign</t>
    </r>
  </si>
  <si>
    <t xml:space="preserve">Northwest Rd NE </t>
  </si>
  <si>
    <t>Mt Misery</t>
  </si>
  <si>
    <t>Cedar Hill</t>
  </si>
  <si>
    <t>Navassa</t>
  </si>
  <si>
    <t>Village</t>
  </si>
  <si>
    <t>Enter</t>
  </si>
  <si>
    <t>Control – Leland</t>
  </si>
  <si>
    <t xml:space="preserve">  481km    open: 10/06 20:50</t>
  </si>
  <si>
    <t>(299mi)   close: 10/07 14:04</t>
  </si>
  <si>
    <t>Leland – Hallsboro</t>
  </si>
  <si>
    <t>West-NE</t>
  </si>
  <si>
    <t>Fertilizer Rd – NO Sign</t>
  </si>
  <si>
    <t>NC-214 / Sam Potts Hwy</t>
  </si>
  <si>
    <t>Hallsboro</t>
  </si>
  <si>
    <t>Store on left at corner</t>
  </si>
  <si>
    <t>548km    open: 10/06 23:04</t>
  </si>
  <si>
    <t>(341mi)   close: 10/07 18:32</t>
  </si>
  <si>
    <t>Hallsboro – Shallotte</t>
  </si>
  <si>
    <t>Hallsboro Rd – - Stay on Hallsboro</t>
  </si>
  <si>
    <t xml:space="preserve">Hallsboro Rd </t>
  </si>
  <si>
    <t>NC-130 W / New Britton Hwy E</t>
  </si>
  <si>
    <t>Store on Left</t>
  </si>
  <si>
    <t>Store on Left after crossing US-17</t>
  </si>
  <si>
    <t>598km    open: 10/07 00:44</t>
  </si>
  <si>
    <t>(372mi)   close: 10/07 21:52</t>
  </si>
  <si>
    <t>Shallotte – Sunset Beach</t>
  </si>
  <si>
    <t>Leg</t>
  </si>
  <si>
    <t>NC-130 E / Whiteville Rd NW</t>
  </si>
  <si>
    <t>Cross US-17 Business</t>
  </si>
  <si>
    <t>Right</t>
  </si>
  <si>
    <t>NC-179 S / Village</t>
  </si>
  <si>
    <t>T Circle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</si>
  <si>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Right</t>
    </r>
  </si>
  <si>
    <t>Hale Swamp Rd SW</t>
  </si>
  <si>
    <t>Left</t>
  </si>
  <si>
    <t>Do Not continue on Georgetown</t>
  </si>
  <si>
    <t>NC-179 S / Beach Dr SW</t>
  </si>
  <si>
    <t>Sunset Blvd N</t>
  </si>
  <si>
    <t>Sunset Blvd S to go over new bridge</t>
  </si>
  <si>
    <t>Beach parking lot</t>
  </si>
  <si>
    <t>Beach</t>
  </si>
  <si>
    <t>Information Control</t>
  </si>
  <si>
    <t>618km    open: 10/07 01:27</t>
  </si>
  <si>
    <t>(384mi)   close: 10/07 23:35</t>
  </si>
  <si>
    <t>Sunset Beach – Boardman</t>
  </si>
  <si>
    <t>Go back the direction you came from</t>
  </si>
  <si>
    <t>U-Turn</t>
  </si>
  <si>
    <t>to go over New Bridge</t>
  </si>
  <si>
    <r>
      <t>3</t>
    </r>
    <r>
      <rPr>
        <b/>
        <vertAlign val="superscript"/>
        <sz val="16"/>
        <rFont val="Arial"/>
        <family val="2"/>
      </rPr>
      <t>rd</t>
    </r>
    <r>
      <rPr>
        <b/>
        <sz val="16"/>
        <rFont val="Arial"/>
        <family val="2"/>
      </rPr>
      <t xml:space="preserve"> Right</t>
    </r>
  </si>
  <si>
    <t>NC-904 W / Seaside Rd SW</t>
  </si>
  <si>
    <t>McD and Kangaroo before US-17</t>
  </si>
  <si>
    <t xml:space="preserve">NC-904 W / Pireway Rd NW </t>
  </si>
  <si>
    <t>NC-904 W / Swamp Fox Hwy</t>
  </si>
  <si>
    <t>Complex St</t>
  </si>
  <si>
    <t>US-701 Bypass</t>
  </si>
  <si>
    <t>Time Saver Gas Station – enter SC</t>
  </si>
  <si>
    <t>Get what you need for the next 55 miles</t>
  </si>
  <si>
    <t>especially if it is after sunset</t>
  </si>
  <si>
    <t>Go out far side of parking lot</t>
  </si>
  <si>
    <t>US-701 Bus / Hickman Rd</t>
  </si>
  <si>
    <t>E 5th St / NC-904</t>
  </si>
  <si>
    <t xml:space="preserve">N Main St </t>
  </si>
  <si>
    <t xml:space="preserve">W 8th St </t>
  </si>
  <si>
    <t>NC-904 W / Fair Bluff Rd</t>
  </si>
  <si>
    <t xml:space="preserve">Cherry Grove Rd </t>
  </si>
  <si>
    <t xml:space="preserve"> Bear Left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</si>
  <si>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</si>
  <si>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</si>
  <si>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</si>
  <si>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</si>
  <si>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</si>
  <si>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</si>
  <si>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at Church</t>
  </si>
  <si>
    <t xml:space="preserve">Macedonia Church Rd </t>
  </si>
  <si>
    <t xml:space="preserve">Old Boardman Rd </t>
  </si>
  <si>
    <r>
      <t>Control – Boardman</t>
    </r>
    <r>
      <rPr>
        <b/>
        <sz val="12"/>
        <rFont val="Arial"/>
        <family val="2"/>
      </rPr>
      <t xml:space="preserve"> – Info-Color of sign</t>
    </r>
  </si>
  <si>
    <t>716km    open: 10/07 04:59</t>
  </si>
  <si>
    <t>(446mi)   close: 10/08 08:14</t>
  </si>
  <si>
    <t xml:space="preserve"> SunDo closes 23:30 -opens 7am</t>
  </si>
  <si>
    <t>Boardman – Lumberton</t>
  </si>
  <si>
    <t>Old Lumberton / Old Allenton</t>
  </si>
  <si>
    <t>Cross NC-211</t>
  </si>
  <si>
    <t>NC-41</t>
  </si>
  <si>
    <t>Hornets</t>
  </si>
  <si>
    <t xml:space="preserve">Linkhaw </t>
  </si>
  <si>
    <t>Fayetteville Rd</t>
  </si>
  <si>
    <t xml:space="preserve">Jackson Ct  </t>
  </si>
  <si>
    <t>764km    open: 10/07 06:39</t>
  </si>
  <si>
    <t>(475mi)   close: 10/08 12:21</t>
  </si>
  <si>
    <t>Lumberton – Raeford</t>
  </si>
  <si>
    <t xml:space="preserve">Fayetteville / US-301 N </t>
  </si>
  <si>
    <t xml:space="preserve">Rennert </t>
  </si>
  <si>
    <t>McDuffie Crossing</t>
  </si>
  <si>
    <t>Hancock</t>
  </si>
  <si>
    <t>Shannon</t>
  </si>
  <si>
    <t>Haire</t>
  </si>
  <si>
    <t>Scott Currie</t>
  </si>
  <si>
    <t>NC-211 / Red Springs</t>
  </si>
  <si>
    <t>Control – Raeford</t>
  </si>
  <si>
    <t>805km    open: 10/07 08:08</t>
  </si>
  <si>
    <t>(500mi)   close: 10/08 15:46</t>
  </si>
  <si>
    <t>Raeford – Norwood</t>
  </si>
  <si>
    <t xml:space="preserve">US-15 S / US-501 S / Aberdeen </t>
  </si>
  <si>
    <t>Note next turn</t>
  </si>
  <si>
    <t>Do not turn on Nashville Church</t>
  </si>
  <si>
    <t xml:space="preserve">Bear Right </t>
  </si>
  <si>
    <t xml:space="preserve">Sneads Grove </t>
  </si>
  <si>
    <t xml:space="preserve">US-1 S </t>
  </si>
  <si>
    <t xml:space="preserve">Beaverdam Church </t>
  </si>
  <si>
    <t xml:space="preserve">Sandhill Game Management </t>
  </si>
  <si>
    <t>Millstone / Church St</t>
  </si>
  <si>
    <t>Next turn – Green Sign – to Ellerbe</t>
  </si>
  <si>
    <t xml:space="preserve">Millstone / Church St – NO Sign – 1499 </t>
  </si>
  <si>
    <t>US 220 / Main St</t>
  </si>
  <si>
    <t>Quik Chek 6am – 11pm</t>
  </si>
  <si>
    <t>Wallace</t>
  </si>
  <si>
    <t>NC 73</t>
  </si>
  <si>
    <t>NC 731</t>
  </si>
  <si>
    <t>Fork Rd</t>
  </si>
  <si>
    <t>US 52 / Main St</t>
  </si>
  <si>
    <t>Control – Norwood</t>
  </si>
  <si>
    <t>917km    open: 10/07 12:07</t>
  </si>
  <si>
    <t>(570mi)   close: 10/09 01:41</t>
  </si>
  <si>
    <t>Norwood – Locust</t>
  </si>
  <si>
    <t>Subway just after turn on Stanly School</t>
  </si>
  <si>
    <r>
      <t>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Right</t>
    </r>
  </si>
  <si>
    <t>NC 138 / Aquadale Rd / Plank Rd</t>
  </si>
  <si>
    <t>NC 138 / Aquadale Rd</t>
  </si>
  <si>
    <t>S Main St / NC 205</t>
  </si>
  <si>
    <t xml:space="preserve">  Left</t>
  </si>
  <si>
    <t>Big Lick</t>
  </si>
  <si>
    <t>Elm St</t>
  </si>
  <si>
    <t>S Central Ave / NC-200</t>
  </si>
  <si>
    <t>Store - NC-200 &amp; NC-24/27</t>
  </si>
  <si>
    <t xml:space="preserve"> 951km    open: 10/07 13:20</t>
  </si>
  <si>
    <t>(591mi)   close: 10/09 04:43</t>
  </si>
  <si>
    <t>Locust – Salisbury</t>
  </si>
  <si>
    <t>Central Ave N / NC-200</t>
  </si>
  <si>
    <t>County Line Rd</t>
  </si>
  <si>
    <t>Smiths Lake Rd</t>
  </si>
  <si>
    <t>Barrier Store Rd</t>
  </si>
  <si>
    <t>Hahn Scott Rd</t>
  </si>
  <si>
    <t>Long Run Farm Rd</t>
  </si>
  <si>
    <t>Lee St</t>
  </si>
  <si>
    <t>S Main St</t>
  </si>
  <si>
    <t>Raney –  – downtown Faith</t>
  </si>
  <si>
    <t>Finish control</t>
  </si>
  <si>
    <t>1003km    open: 10/07 15:05</t>
  </si>
  <si>
    <t>(623mi)   close: 10/09 09:00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</si>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</sst>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\ "/>
    <numFmt numFmtId="166" formatCode="#,##0.00\ ;&quot; (&quot;#,##0.00\);&quot; -&quot;#\ ;@\ "/>
    <numFmt numFmtId="167" formatCode="0.0;[RED]\-0.0"/>
    <numFmt numFmtId="168" formatCode="#&quot;     &quot;"/>
    <numFmt numFmtId="169" formatCode="0.0"/>
    <numFmt numFmtId="170" formatCode="@"/>
  </numFmts>
  <fonts count="15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6"/>
      <name val="Verdana"/>
      <family val="2"/>
    </font>
    <font>
      <b/>
      <sz val="2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vertAlign val="superscript"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4" fontId="7" fillId="0" borderId="0" xfId="0" applyFont="1" applyAlignment="1">
      <alignment/>
    </xf>
    <xf numFmtId="168" fontId="2" fillId="0" borderId="0" xfId="0" applyNumberFormat="1" applyFont="1" applyAlignment="1">
      <alignment horizontal="left"/>
    </xf>
    <xf numFmtId="164" fontId="3" fillId="0" borderId="0" xfId="0" applyFont="1" applyAlignment="1">
      <alignment/>
    </xf>
    <xf numFmtId="164" fontId="5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4" fontId="9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4" fontId="10" fillId="0" borderId="0" xfId="0" applyFont="1" applyAlignment="1">
      <alignment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4" fontId="12" fillId="0" borderId="0" xfId="0" applyFont="1" applyAlignment="1">
      <alignment horizontal="left"/>
    </xf>
    <xf numFmtId="165" fontId="1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1"/>
  <sheetViews>
    <sheetView tabSelected="1" view="pageBreakPreview" zoomScale="45" zoomScaleSheetLayoutView="45" workbookViewId="0" topLeftCell="A397">
      <selection activeCell="K258" sqref="K258"/>
    </sheetView>
  </sheetViews>
  <sheetFormatPr defaultColWidth="11.19921875" defaultRowHeight="24" customHeight="1"/>
  <cols>
    <col min="1" max="1" width="7.59765625" style="1" customWidth="1"/>
    <col min="2" max="2" width="1" style="2" customWidth="1"/>
    <col min="3" max="3" width="5.8984375" style="3" customWidth="1"/>
    <col min="4" max="4" width="1" style="2" customWidth="1"/>
    <col min="5" max="5" width="11.8984375" style="4" customWidth="1"/>
    <col min="6" max="6" width="1" style="2" customWidth="1"/>
    <col min="7" max="7" width="5.796875" style="3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 s="5"/>
      <c r="B1"/>
      <c r="C1" s="6" t="s">
        <v>0</v>
      </c>
      <c r="G1" s="7"/>
    </row>
    <row r="2" spans="1:7" ht="24" customHeight="1">
      <c r="A2" s="5"/>
      <c r="B2"/>
      <c r="C2" s="6"/>
      <c r="D2" s="2" t="s">
        <v>1</v>
      </c>
      <c r="G2" s="7"/>
    </row>
    <row r="3" spans="2:7" ht="24" customHeight="1">
      <c r="B3"/>
      <c r="D3" s="3" t="s">
        <v>2</v>
      </c>
      <c r="G3" s="7"/>
    </row>
    <row r="4" spans="1:9" ht="24" customHeight="1">
      <c r="A4" s="7" t="s">
        <v>3</v>
      </c>
      <c r="C4" s="8"/>
      <c r="D4"/>
      <c r="E4" s="2" t="s">
        <v>4</v>
      </c>
      <c r="G4" s="7"/>
      <c r="H4"/>
      <c r="I4"/>
    </row>
    <row r="5" spans="3:9" ht="12" customHeight="1">
      <c r="C5" s="1"/>
      <c r="E5" s="9"/>
      <c r="G5" s="1"/>
      <c r="I5" s="10"/>
    </row>
    <row r="6" spans="1:254" ht="26.25" customHeight="1">
      <c r="A6" s="1" t="s">
        <v>5</v>
      </c>
      <c r="B6" s="10"/>
      <c r="C6" s="1" t="s">
        <v>6</v>
      </c>
      <c r="D6" s="10"/>
      <c r="E6" s="9" t="s">
        <v>7</v>
      </c>
      <c r="F6" s="10"/>
      <c r="G6" s="11" t="s">
        <v>8</v>
      </c>
      <c r="H6" s="10"/>
      <c r="I6" s="9" t="s">
        <v>9</v>
      </c>
      <c r="IL6"/>
      <c r="IM6"/>
      <c r="IN6"/>
      <c r="IO6"/>
      <c r="IP6"/>
      <c r="IQ6"/>
      <c r="IR6"/>
      <c r="IS6"/>
      <c r="IT6"/>
    </row>
    <row r="7" spans="3:254" ht="12" customHeight="1">
      <c r="C7" s="1"/>
      <c r="E7" s="9"/>
      <c r="F7" s="12"/>
      <c r="G7" s="1"/>
      <c r="H7" s="10"/>
      <c r="IL7"/>
      <c r="IM7"/>
      <c r="IN7"/>
      <c r="IO7"/>
      <c r="IP7"/>
      <c r="IQ7"/>
      <c r="IR7"/>
      <c r="IS7"/>
      <c r="IT7"/>
    </row>
    <row r="8" spans="1:254" ht="26.25" customHeight="1">
      <c r="A8" s="3">
        <v>0</v>
      </c>
      <c r="C8" s="3">
        <v>0</v>
      </c>
      <c r="E8" s="4" t="s">
        <v>10</v>
      </c>
      <c r="G8" s="3">
        <v>0.1</v>
      </c>
      <c r="I8" s="2" t="s">
        <v>11</v>
      </c>
      <c r="IL8"/>
      <c r="IM8"/>
      <c r="IN8"/>
      <c r="IO8"/>
      <c r="IP8"/>
      <c r="IQ8"/>
      <c r="IR8"/>
      <c r="IS8"/>
      <c r="IT8"/>
    </row>
    <row r="9" spans="1:254" ht="26.25" customHeight="1">
      <c r="A9" s="3">
        <f>SUM(A8+G8)</f>
        <v>0.1</v>
      </c>
      <c r="C9" s="3">
        <f>SUM(C8+G8)</f>
        <v>0.1</v>
      </c>
      <c r="E9" s="10" t="s">
        <v>12</v>
      </c>
      <c r="G9" s="3">
        <v>0.1</v>
      </c>
      <c r="I9" s="2" t="s">
        <v>13</v>
      </c>
      <c r="IL9"/>
      <c r="IM9"/>
      <c r="IN9"/>
      <c r="IO9"/>
      <c r="IP9"/>
      <c r="IQ9"/>
      <c r="IR9"/>
      <c r="IS9"/>
      <c r="IT9"/>
    </row>
    <row r="10" spans="1:254" ht="26.25" customHeight="1">
      <c r="A10" s="3">
        <f>SUM(A9+G9)</f>
        <v>0.2</v>
      </c>
      <c r="C10" s="3">
        <f>SUM(C9+G9)</f>
        <v>0.2</v>
      </c>
      <c r="E10" s="10" t="s">
        <v>12</v>
      </c>
      <c r="G10" s="3">
        <v>0.8</v>
      </c>
      <c r="I10" s="2" t="s">
        <v>14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3">
        <f>SUM(A10+G10)</f>
        <v>1</v>
      </c>
      <c r="C11" s="3">
        <f>SUM(C10+G10)</f>
        <v>1</v>
      </c>
      <c r="E11" s="9" t="s">
        <v>15</v>
      </c>
      <c r="G11" s="3">
        <v>0.4</v>
      </c>
      <c r="I11" s="2" t="s">
        <v>16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3">
        <f>SUM(A11+G11)</f>
        <v>1.4</v>
      </c>
      <c r="C12" s="3">
        <f>SUM(C11+G11)</f>
        <v>1.4</v>
      </c>
      <c r="E12" s="10" t="s">
        <v>12</v>
      </c>
      <c r="G12" s="3">
        <v>0.7</v>
      </c>
      <c r="I12" s="2" t="s">
        <v>17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3">
        <f>SUM(A12+G12)</f>
        <v>2.1</v>
      </c>
      <c r="C13" s="3">
        <f>SUM(C12+G12)</f>
        <v>2.1</v>
      </c>
      <c r="E13" s="9" t="s">
        <v>15</v>
      </c>
      <c r="G13" s="3">
        <v>0.7</v>
      </c>
      <c r="I13" s="2" t="s">
        <v>18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3">
        <f>SUM(A13+G13)</f>
        <v>2.8000000000000003</v>
      </c>
      <c r="C14" s="3">
        <f>SUM(C13+G13)</f>
        <v>2.8000000000000003</v>
      </c>
      <c r="E14" s="10" t="s">
        <v>12</v>
      </c>
      <c r="G14" s="3">
        <v>0.6000000000000001</v>
      </c>
      <c r="I14" s="2" t="s">
        <v>19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3">
        <f>SUM(A14+G14)</f>
        <v>3.4000000000000004</v>
      </c>
      <c r="C15" s="3">
        <f>SUM(C14+G14)</f>
        <v>3.4000000000000004</v>
      </c>
      <c r="E15" s="9" t="s">
        <v>15</v>
      </c>
      <c r="G15" s="3">
        <v>1.6</v>
      </c>
      <c r="I15" s="2" t="s">
        <v>20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3">
        <f>SUM(A15+G15)</f>
        <v>5</v>
      </c>
      <c r="C16" s="3">
        <f>SUM(C15+G15)</f>
        <v>5</v>
      </c>
      <c r="E16" s="10" t="s">
        <v>12</v>
      </c>
      <c r="G16" s="3">
        <v>0.7</v>
      </c>
      <c r="I16" s="2" t="s">
        <v>21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3">
        <f>SUM(A16+G16)</f>
        <v>5.7</v>
      </c>
      <c r="C17" s="3">
        <f>SUM(C16+G16)</f>
        <v>5.7</v>
      </c>
      <c r="E17" s="9" t="s">
        <v>15</v>
      </c>
      <c r="G17" s="3">
        <v>0.5</v>
      </c>
      <c r="I17" s="2" t="s">
        <v>22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3">
        <f>SUM(A17+G17)</f>
        <v>6.2</v>
      </c>
      <c r="C18" s="3">
        <f>SUM(C17+G17)</f>
        <v>6.2</v>
      </c>
      <c r="E18" s="10" t="s">
        <v>12</v>
      </c>
      <c r="G18" s="3">
        <v>2.9</v>
      </c>
      <c r="I18" s="2" t="s">
        <v>23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3">
        <f>SUM(A18+G18)</f>
        <v>9.1</v>
      </c>
      <c r="C19" s="3">
        <f>SUM(C18+G18)</f>
        <v>9.1</v>
      </c>
      <c r="E19" s="9" t="s">
        <v>15</v>
      </c>
      <c r="G19" s="3">
        <v>0.1</v>
      </c>
      <c r="I19" s="2" t="s">
        <v>24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3">
        <f>SUM(A19+G19)</f>
        <v>9.2</v>
      </c>
      <c r="C20" s="3">
        <f>SUM(C19+G19)</f>
        <v>9.2</v>
      </c>
      <c r="E20" s="10" t="s">
        <v>12</v>
      </c>
      <c r="G20" s="3">
        <v>1.7000000000000002</v>
      </c>
      <c r="I20" s="2" t="s">
        <v>25</v>
      </c>
      <c r="IL20"/>
      <c r="IM20"/>
      <c r="IN20"/>
      <c r="IO20"/>
      <c r="IP20"/>
      <c r="IQ20"/>
      <c r="IR20"/>
      <c r="IS20"/>
      <c r="IT20"/>
    </row>
    <row r="21" spans="1:254" ht="26.25" customHeight="1">
      <c r="A21" s="3">
        <f>SUM(A20+G20)</f>
        <v>10.899999999999999</v>
      </c>
      <c r="C21" s="3">
        <f>SUM(C20+G20)</f>
        <v>10.899999999999999</v>
      </c>
      <c r="E21" s="10" t="s">
        <v>12</v>
      </c>
      <c r="G21" s="3">
        <v>0.2</v>
      </c>
      <c r="I21" s="2" t="s">
        <v>26</v>
      </c>
      <c r="IL21"/>
      <c r="IM21"/>
      <c r="IN21"/>
      <c r="IO21"/>
      <c r="IP21"/>
      <c r="IQ21"/>
      <c r="IR21"/>
      <c r="IS21"/>
      <c r="IT21"/>
    </row>
    <row r="22" spans="1:254" ht="26.25" customHeight="1">
      <c r="A22" s="3">
        <f>SUM(A21+G21)</f>
        <v>11.099999999999998</v>
      </c>
      <c r="C22" s="3">
        <f>SUM(C21+G21)</f>
        <v>11.099999999999998</v>
      </c>
      <c r="E22" s="9" t="s">
        <v>15</v>
      </c>
      <c r="G22" s="3">
        <v>2.2</v>
      </c>
      <c r="I22" s="2" t="s">
        <v>25</v>
      </c>
      <c r="IL22"/>
      <c r="IM22"/>
      <c r="IN22"/>
      <c r="IO22"/>
      <c r="IP22"/>
      <c r="IQ22"/>
      <c r="IR22"/>
      <c r="IS22"/>
      <c r="IT22"/>
    </row>
    <row r="23" spans="1:254" ht="26.25" customHeight="1">
      <c r="A23" s="3"/>
      <c r="E23"/>
      <c r="F23"/>
      <c r="I23" s="2" t="s">
        <v>27</v>
      </c>
      <c r="IL23"/>
      <c r="IM23"/>
      <c r="IN23"/>
      <c r="IO23"/>
      <c r="IP23"/>
      <c r="IQ23"/>
      <c r="IR23"/>
      <c r="IS23"/>
      <c r="IT23"/>
    </row>
    <row r="24" spans="1:254" ht="26.25" customHeight="1">
      <c r="A24" s="3"/>
      <c r="IL24"/>
      <c r="IM24"/>
      <c r="IN24"/>
      <c r="IO24"/>
      <c r="IP24"/>
      <c r="IQ24"/>
      <c r="IR24"/>
      <c r="IS24"/>
      <c r="IT24"/>
    </row>
    <row r="25" spans="1:254" ht="26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6.25" customHeight="1">
      <c r="A26" s="3">
        <f>SUM(G22+A22)</f>
        <v>13.299999999999997</v>
      </c>
      <c r="C26" s="3">
        <f>SUM(G22+C22)</f>
        <v>13.299999999999997</v>
      </c>
      <c r="E26" s="4" t="s">
        <v>28</v>
      </c>
      <c r="G26" s="3">
        <v>6.7</v>
      </c>
      <c r="I26" s="2" t="s">
        <v>29</v>
      </c>
      <c r="IL26"/>
      <c r="IM26"/>
      <c r="IN26"/>
      <c r="IO26"/>
      <c r="IP26"/>
      <c r="IQ26"/>
      <c r="IR26"/>
      <c r="IS26"/>
      <c r="IT26"/>
    </row>
    <row r="27" spans="1:254" ht="26.25" customHeight="1">
      <c r="A27" s="3">
        <f>SUM(A26+G26)</f>
        <v>19.999999999999996</v>
      </c>
      <c r="C27" s="3">
        <f>SUM(C26+G26)</f>
        <v>19.999999999999996</v>
      </c>
      <c r="E27" s="4" t="s">
        <v>30</v>
      </c>
      <c r="G27" s="3">
        <v>1.1</v>
      </c>
      <c r="I27" s="2" t="s">
        <v>31</v>
      </c>
      <c r="IL27"/>
      <c r="IM27"/>
      <c r="IN27"/>
      <c r="IO27"/>
      <c r="IP27"/>
      <c r="IQ27"/>
      <c r="IR27"/>
      <c r="IS27"/>
      <c r="IT27"/>
    </row>
    <row r="28" spans="1:254" ht="26.25" customHeight="1">
      <c r="A28" s="13"/>
      <c r="B28"/>
      <c r="C28" s="13"/>
      <c r="D28" s="2" t="s">
        <v>32</v>
      </c>
      <c r="E28"/>
      <c r="F28"/>
      <c r="G28" s="13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26.25" customHeight="1">
      <c r="A29" s="1">
        <f>SUM(G27+A27)</f>
        <v>21.099999999999998</v>
      </c>
      <c r="C29" s="3">
        <f>SUM(G27+C27)</f>
        <v>21.099999999999998</v>
      </c>
      <c r="E29" s="9" t="s">
        <v>15</v>
      </c>
      <c r="G29" s="3">
        <v>0.30000000000000004</v>
      </c>
      <c r="I29" s="2" t="s">
        <v>33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">
        <f>SUM(A29+G29)</f>
        <v>21.4</v>
      </c>
      <c r="C30" s="3">
        <f>SUM(C29+G29)</f>
        <v>21.4</v>
      </c>
      <c r="E30" s="10" t="s">
        <v>12</v>
      </c>
      <c r="G30" s="3">
        <v>0.1</v>
      </c>
      <c r="I30" s="2" t="s">
        <v>34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">
        <f>SUM(A30+G30)</f>
        <v>21.5</v>
      </c>
      <c r="C31" s="3">
        <f>SUM(C30+G30)</f>
        <v>21.5</v>
      </c>
      <c r="E31" s="9" t="s">
        <v>15</v>
      </c>
      <c r="G31" s="3">
        <v>3</v>
      </c>
      <c r="I31" s="2" t="s">
        <v>35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">
        <f>SUM(A31+G31)</f>
        <v>24.5</v>
      </c>
      <c r="C32" s="3">
        <f>SUM(C31+G31)</f>
        <v>24.5</v>
      </c>
      <c r="E32" s="4" t="s">
        <v>12</v>
      </c>
      <c r="G32" s="3">
        <v>2.1</v>
      </c>
      <c r="I32" s="2" t="s">
        <v>36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">
        <f>SUM(A32+G32)</f>
        <v>26.6</v>
      </c>
      <c r="C33" s="3">
        <f>SUM(C32+G32)</f>
        <v>26.6</v>
      </c>
      <c r="E33" s="4" t="s">
        <v>37</v>
      </c>
      <c r="G33" s="3">
        <v>0.6000000000000001</v>
      </c>
      <c r="I33" s="2" t="s">
        <v>38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">
        <f>SUM(A33+G33)</f>
        <v>27.200000000000003</v>
      </c>
      <c r="C34" s="3">
        <f>SUM(C33+G33)</f>
        <v>27.200000000000003</v>
      </c>
      <c r="E34" s="10" t="s">
        <v>12</v>
      </c>
      <c r="G34" s="3">
        <v>5.6</v>
      </c>
      <c r="I34" s="2" t="s">
        <v>39</v>
      </c>
      <c r="IL34"/>
      <c r="IM34"/>
      <c r="IN34"/>
      <c r="IO34"/>
      <c r="IP34"/>
      <c r="IQ34"/>
      <c r="IR34"/>
      <c r="IS34"/>
      <c r="IT34"/>
    </row>
    <row r="35" spans="1:254" ht="26.25" customHeight="1">
      <c r="A35" s="1">
        <f>SUM(A34+G34)</f>
        <v>32.800000000000004</v>
      </c>
      <c r="C35" s="3">
        <f>SUM(C34+G34)</f>
        <v>32.800000000000004</v>
      </c>
      <c r="E35" s="4" t="s">
        <v>30</v>
      </c>
      <c r="G35" s="3">
        <v>3.7</v>
      </c>
      <c r="I35" s="2" t="s">
        <v>40</v>
      </c>
      <c r="IL35"/>
      <c r="IM35"/>
      <c r="IN35"/>
      <c r="IO35"/>
      <c r="IP35"/>
      <c r="IQ35"/>
      <c r="IR35"/>
      <c r="IS35"/>
      <c r="IT35"/>
    </row>
    <row r="36" spans="1:254" ht="26.25" customHeight="1">
      <c r="A36" s="1">
        <f>SUM(A35+G35)</f>
        <v>36.50000000000001</v>
      </c>
      <c r="C36" s="3">
        <f>SUM(C35+G35)</f>
        <v>36.50000000000001</v>
      </c>
      <c r="E36" s="9" t="s">
        <v>15</v>
      </c>
      <c r="G36" s="3">
        <v>0</v>
      </c>
      <c r="I36" s="2" t="s">
        <v>41</v>
      </c>
      <c r="IL36"/>
      <c r="IM36"/>
      <c r="IN36"/>
      <c r="IO36"/>
      <c r="IP36"/>
      <c r="IQ36"/>
      <c r="IR36"/>
      <c r="IS36"/>
      <c r="IT36"/>
    </row>
    <row r="37" spans="5:254" ht="26.25" customHeight="1">
      <c r="E37" s="4" t="s">
        <v>42</v>
      </c>
      <c r="I37" s="2" t="s">
        <v>43</v>
      </c>
      <c r="IL37"/>
      <c r="IM37"/>
      <c r="IN37"/>
      <c r="IO37"/>
      <c r="IP37"/>
      <c r="IQ37"/>
      <c r="IR37"/>
      <c r="IS37"/>
      <c r="IT37"/>
    </row>
    <row r="38" spans="5:254" ht="26.25" customHeight="1">
      <c r="E38" s="4" t="s">
        <v>44</v>
      </c>
      <c r="I38" s="2" t="s">
        <v>45</v>
      </c>
      <c r="IL38"/>
      <c r="IM38"/>
      <c r="IN38"/>
      <c r="IO38"/>
      <c r="IP38"/>
      <c r="IQ38"/>
      <c r="IR38"/>
      <c r="IS38"/>
      <c r="IT38"/>
    </row>
    <row r="39" spans="246:254" ht="26.25" customHeight="1">
      <c r="IL39"/>
      <c r="IM39"/>
      <c r="IN39"/>
      <c r="IO39"/>
      <c r="IP39"/>
      <c r="IQ39"/>
      <c r="IR39"/>
      <c r="IS39"/>
      <c r="IT39"/>
    </row>
    <row r="40" spans="1:9" ht="24" customHeight="1">
      <c r="A40" s="7" t="s">
        <v>3</v>
      </c>
      <c r="C40" s="1"/>
      <c r="I40" s="4" t="s">
        <v>46</v>
      </c>
    </row>
    <row r="41" spans="3:254" ht="12" customHeight="1">
      <c r="C41" s="1"/>
      <c r="E41" s="9"/>
      <c r="G41" s="1"/>
      <c r="I41" s="10"/>
      <c r="IL41"/>
      <c r="IM41"/>
      <c r="IN41"/>
      <c r="IO41"/>
      <c r="IP41"/>
      <c r="IQ41"/>
      <c r="IR41"/>
      <c r="IS41"/>
      <c r="IT41"/>
    </row>
    <row r="42" spans="1:254" ht="26.25" customHeight="1">
      <c r="A42" s="1" t="s">
        <v>5</v>
      </c>
      <c r="B42" s="10"/>
      <c r="C42" s="1" t="s">
        <v>6</v>
      </c>
      <c r="D42" s="10"/>
      <c r="E42" s="9" t="s">
        <v>7</v>
      </c>
      <c r="F42" s="10"/>
      <c r="G42" s="11" t="s">
        <v>8</v>
      </c>
      <c r="H42" s="10"/>
      <c r="I42" s="9" t="s">
        <v>9</v>
      </c>
      <c r="IL42"/>
      <c r="IM42"/>
      <c r="IN42"/>
      <c r="IO42"/>
      <c r="IP42"/>
      <c r="IQ42"/>
      <c r="IR42"/>
      <c r="IS42"/>
      <c r="IT42"/>
    </row>
    <row r="43" spans="3:254" ht="12" customHeight="1">
      <c r="C43" s="1"/>
      <c r="E43" s="9"/>
      <c r="F43" s="12"/>
      <c r="G43" s="1"/>
      <c r="H43" s="10"/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A36</f>
        <v>36.50000000000001</v>
      </c>
      <c r="C44" s="3">
        <v>0</v>
      </c>
      <c r="E44" s="9" t="s">
        <v>15</v>
      </c>
      <c r="G44" s="3">
        <v>0.1</v>
      </c>
      <c r="I44" s="2" t="s">
        <v>47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36.60000000000001</v>
      </c>
      <c r="C45" s="3">
        <f>SUM(C44+G44)</f>
        <v>0.1</v>
      </c>
      <c r="E45" s="9" t="s">
        <v>15</v>
      </c>
      <c r="G45" s="3">
        <v>6.2</v>
      </c>
      <c r="I45" s="2" t="s">
        <v>48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42.80000000000001</v>
      </c>
      <c r="C46" s="3">
        <f>SUM(C45+G45)</f>
        <v>6.3</v>
      </c>
      <c r="E46" s="9" t="s">
        <v>15</v>
      </c>
      <c r="G46" s="3">
        <v>0.2</v>
      </c>
      <c r="I46" s="2" t="s">
        <v>49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43.000000000000014</v>
      </c>
      <c r="C47" s="3">
        <f>SUM(C46+G46)</f>
        <v>6.5</v>
      </c>
      <c r="E47" s="10" t="s">
        <v>12</v>
      </c>
      <c r="G47" s="3">
        <v>5.5</v>
      </c>
      <c r="I47" s="2" t="s">
        <v>50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48.500000000000014</v>
      </c>
      <c r="C48" s="3">
        <f>SUM(C47+G47)</f>
        <v>12</v>
      </c>
      <c r="E48" s="10" t="s">
        <v>12</v>
      </c>
      <c r="G48" s="3">
        <v>1.3</v>
      </c>
      <c r="I48" s="2" t="s">
        <v>51</v>
      </c>
      <c r="IL48"/>
      <c r="IM48"/>
      <c r="IN48"/>
      <c r="IO48"/>
      <c r="IP48"/>
      <c r="IQ48"/>
      <c r="IR48"/>
      <c r="IS48"/>
      <c r="IT48"/>
    </row>
    <row r="49" spans="1:254" ht="26.25" customHeight="1">
      <c r="A49" s="1">
        <f>SUM(A48+G48)</f>
        <v>49.80000000000001</v>
      </c>
      <c r="C49" s="3">
        <f>SUM(C48+G48)</f>
        <v>13.3</v>
      </c>
      <c r="E49" s="9" t="s">
        <v>15</v>
      </c>
      <c r="G49" s="3">
        <v>1.3</v>
      </c>
      <c r="I49" s="2" t="s">
        <v>52</v>
      </c>
      <c r="IL49"/>
      <c r="IM49"/>
      <c r="IN49"/>
      <c r="IO49"/>
      <c r="IP49"/>
      <c r="IQ49"/>
      <c r="IR49"/>
      <c r="IS49"/>
      <c r="IT49"/>
    </row>
    <row r="50" spans="1:254" ht="26.25" customHeight="1">
      <c r="A50" s="1">
        <f>SUM(A49+G49)</f>
        <v>51.10000000000001</v>
      </c>
      <c r="C50" s="3">
        <f>SUM(C49+G49)</f>
        <v>14.600000000000001</v>
      </c>
      <c r="E50" s="9" t="s">
        <v>15</v>
      </c>
      <c r="G50" s="3">
        <v>5.7</v>
      </c>
      <c r="I50" s="2" t="s">
        <v>53</v>
      </c>
      <c r="IL50"/>
      <c r="IM50"/>
      <c r="IN50"/>
      <c r="IO50"/>
      <c r="IP50"/>
      <c r="IQ50"/>
      <c r="IR50"/>
      <c r="IS50"/>
      <c r="IT50"/>
    </row>
    <row r="51" spans="1:9" ht="26.25" customHeight="1">
      <c r="A51" s="1">
        <f>SUM(A50+G50)</f>
        <v>56.80000000000001</v>
      </c>
      <c r="C51" s="1">
        <f>SUM(G50+C50)</f>
        <v>20.3</v>
      </c>
      <c r="E51" s="10" t="s">
        <v>12</v>
      </c>
      <c r="F51" s="4"/>
      <c r="G51" s="3">
        <v>16.3</v>
      </c>
      <c r="I51" s="2" t="s">
        <v>54</v>
      </c>
    </row>
    <row r="52" spans="1:9" ht="26.25" customHeight="1">
      <c r="A52" s="1">
        <f>SUM(A51+G51)</f>
        <v>73.10000000000001</v>
      </c>
      <c r="C52" s="1">
        <f>SUM(G51+C51)</f>
        <v>36.6</v>
      </c>
      <c r="E52" s="4" t="s">
        <v>55</v>
      </c>
      <c r="F52" s="4"/>
      <c r="G52" s="3">
        <v>1.2</v>
      </c>
      <c r="I52" s="2" t="s">
        <v>56</v>
      </c>
    </row>
    <row r="53" spans="1:11" s="2" customFormat="1" ht="31.5" customHeight="1">
      <c r="A53" s="1">
        <f>SUM(G52+A52)</f>
        <v>74.30000000000001</v>
      </c>
      <c r="C53" s="3">
        <f>SUM(G52+C52)</f>
        <v>37.800000000000004</v>
      </c>
      <c r="E53" s="10" t="s">
        <v>12</v>
      </c>
      <c r="G53" s="3">
        <v>0.5700000000000001</v>
      </c>
      <c r="I53" s="14" t="s">
        <v>57</v>
      </c>
      <c r="J53" s="15"/>
      <c r="K53" s="15"/>
    </row>
    <row r="54" spans="1:11" s="2" customFormat="1" ht="31.5" customHeight="1">
      <c r="A54" s="1">
        <f>SUM(G53+A53)</f>
        <v>74.87</v>
      </c>
      <c r="C54" s="3">
        <f>SUM(G53+C53)</f>
        <v>38.370000000000005</v>
      </c>
      <c r="E54" s="10" t="s">
        <v>12</v>
      </c>
      <c r="G54" s="3"/>
      <c r="I54" s="14" t="s">
        <v>58</v>
      </c>
      <c r="J54" s="15"/>
      <c r="K54" s="15"/>
    </row>
    <row r="55" spans="5:254" ht="26.25" customHeight="1">
      <c r="E55" s="4" t="s">
        <v>42</v>
      </c>
      <c r="I55" s="2" t="s">
        <v>59</v>
      </c>
      <c r="IL55"/>
      <c r="IM55"/>
      <c r="IN55"/>
      <c r="IO55"/>
      <c r="IP55"/>
      <c r="IQ55"/>
      <c r="IR55"/>
      <c r="IS55"/>
      <c r="IT55"/>
    </row>
    <row r="56" spans="5:254" ht="26.25" customHeight="1">
      <c r="E56" s="4" t="s">
        <v>44</v>
      </c>
      <c r="I56" s="2" t="s">
        <v>60</v>
      </c>
      <c r="IL56"/>
      <c r="IM56"/>
      <c r="IN56"/>
      <c r="IO56"/>
      <c r="IP56"/>
      <c r="IQ56"/>
      <c r="IR56"/>
      <c r="IS56"/>
      <c r="IT56"/>
    </row>
    <row r="57" spans="246:254" ht="26.25" customHeight="1">
      <c r="IL57"/>
      <c r="IM57"/>
      <c r="IN57"/>
      <c r="IO57"/>
      <c r="IP57"/>
      <c r="IQ57"/>
      <c r="IR57"/>
      <c r="IS57"/>
      <c r="IT57"/>
    </row>
    <row r="58" spans="1:9" ht="24" customHeight="1">
      <c r="A58" s="7" t="s">
        <v>3</v>
      </c>
      <c r="C58" s="1"/>
      <c r="I58" s="4" t="s">
        <v>61</v>
      </c>
    </row>
    <row r="59" spans="3:254" ht="12" customHeight="1">
      <c r="C59" s="1"/>
      <c r="E59" s="9"/>
      <c r="G59" s="1"/>
      <c r="I59" s="10"/>
      <c r="IL59"/>
      <c r="IM59"/>
      <c r="IN59"/>
      <c r="IO59"/>
      <c r="IP59"/>
      <c r="IQ59"/>
      <c r="IR59"/>
      <c r="IS59"/>
      <c r="IT59"/>
    </row>
    <row r="60" spans="1:254" ht="26.25" customHeight="1">
      <c r="A60" s="1" t="s">
        <v>5</v>
      </c>
      <c r="B60" s="10"/>
      <c r="C60" s="1" t="s">
        <v>6</v>
      </c>
      <c r="D60" s="10"/>
      <c r="E60" s="9" t="s">
        <v>7</v>
      </c>
      <c r="F60" s="10"/>
      <c r="G60" s="11" t="s">
        <v>8</v>
      </c>
      <c r="H60" s="10"/>
      <c r="I60" s="9" t="s">
        <v>9</v>
      </c>
      <c r="IL60"/>
      <c r="IM60"/>
      <c r="IN60"/>
      <c r="IO60"/>
      <c r="IP60"/>
      <c r="IQ60"/>
      <c r="IR60"/>
      <c r="IS60"/>
      <c r="IT60"/>
    </row>
    <row r="61" spans="3:254" ht="12" customHeight="1">
      <c r="C61" s="1"/>
      <c r="E61" s="9"/>
      <c r="F61" s="12"/>
      <c r="G61" s="1"/>
      <c r="H61" s="10"/>
      <c r="IL61"/>
      <c r="IM61"/>
      <c r="IN61"/>
      <c r="IO61"/>
      <c r="IP61"/>
      <c r="IQ61"/>
      <c r="IR61"/>
      <c r="IS61"/>
      <c r="IT61"/>
    </row>
    <row r="62" spans="1:11" s="2" customFormat="1" ht="26.25" customHeight="1">
      <c r="A62" s="1">
        <f>SUM(G53)+A53</f>
        <v>74.87</v>
      </c>
      <c r="C62" s="3">
        <v>0</v>
      </c>
      <c r="E62" s="10" t="s">
        <v>12</v>
      </c>
      <c r="G62" s="3">
        <v>0</v>
      </c>
      <c r="I62" s="14" t="s">
        <v>57</v>
      </c>
      <c r="J62" s="15"/>
      <c r="K62" s="15"/>
    </row>
    <row r="63" spans="1:11" s="2" customFormat="1" ht="26.25" customHeight="1">
      <c r="A63" s="1">
        <f>SUM(G62+A62)</f>
        <v>74.87</v>
      </c>
      <c r="C63" s="3">
        <f>SUM(G62+C62)</f>
        <v>0</v>
      </c>
      <c r="E63" s="2" t="s">
        <v>62</v>
      </c>
      <c r="G63" s="3">
        <v>1.2</v>
      </c>
      <c r="I63" s="14" t="s">
        <v>63</v>
      </c>
      <c r="J63" s="15"/>
      <c r="K63" s="15"/>
    </row>
    <row r="64" spans="1:11" s="2" customFormat="1" ht="26.25" customHeight="1">
      <c r="A64" s="1">
        <f>SUM(G63+A63)</f>
        <v>76.07000000000001</v>
      </c>
      <c r="C64" s="3">
        <f>SUM(G63+C63)</f>
        <v>1.2</v>
      </c>
      <c r="E64" s="10" t="s">
        <v>12</v>
      </c>
      <c r="G64" s="3">
        <v>3</v>
      </c>
      <c r="I64" s="14" t="s">
        <v>64</v>
      </c>
      <c r="J64" s="15"/>
      <c r="K64" s="15"/>
    </row>
    <row r="65" spans="3:256" ht="26.25" customHeight="1">
      <c r="C65" s="3">
        <f>SUM(C64)+0.2</f>
        <v>1.4</v>
      </c>
      <c r="E65" s="4" t="s">
        <v>65</v>
      </c>
      <c r="I65" s="14" t="s">
        <v>66</v>
      </c>
      <c r="J65" s="15"/>
      <c r="K65" s="15"/>
      <c r="IU65" s="2"/>
      <c r="IV65" s="2"/>
    </row>
    <row r="66" spans="1:11" s="2" customFormat="1" ht="26.25" customHeight="1">
      <c r="A66" s="5"/>
      <c r="B66" s="15"/>
      <c r="C66" s="8"/>
      <c r="E66" s="2" t="s">
        <v>67</v>
      </c>
      <c r="G66" s="3"/>
      <c r="I66" s="16" t="s">
        <v>68</v>
      </c>
      <c r="J66" s="15"/>
      <c r="K66" s="15"/>
    </row>
    <row r="67" spans="1:11" s="2" customFormat="1" ht="26.25" customHeight="1">
      <c r="A67" s="1">
        <f>SUM(G64+A64)</f>
        <v>79.07000000000001</v>
      </c>
      <c r="C67" s="3">
        <f>SUM(G64+C64)</f>
        <v>4.2</v>
      </c>
      <c r="E67" s="10" t="s">
        <v>12</v>
      </c>
      <c r="G67" s="3">
        <v>1.79</v>
      </c>
      <c r="I67" s="14" t="s">
        <v>69</v>
      </c>
      <c r="J67" s="15"/>
      <c r="K67" s="15"/>
    </row>
    <row r="68" spans="1:256" ht="26.25" customHeight="1">
      <c r="A68" s="3"/>
      <c r="D68" s="2" t="s">
        <v>70</v>
      </c>
      <c r="E68" s="10"/>
      <c r="I68" s="14"/>
      <c r="J68" s="15"/>
      <c r="K68" s="15"/>
      <c r="IU68" s="2"/>
      <c r="IV68" s="2"/>
    </row>
    <row r="69" spans="1:11" s="2" customFormat="1" ht="26.25" customHeight="1">
      <c r="A69" s="1">
        <f>SUM(G67+A67)</f>
        <v>80.86000000000001</v>
      </c>
      <c r="C69" s="3">
        <f>SUM(G67+C67)</f>
        <v>5.99</v>
      </c>
      <c r="E69" s="2" t="s">
        <v>62</v>
      </c>
      <c r="G69" s="3">
        <v>6.92</v>
      </c>
      <c r="I69" s="14" t="s">
        <v>71</v>
      </c>
      <c r="J69" s="15"/>
      <c r="K69" s="15"/>
    </row>
    <row r="70" spans="1:11" s="2" customFormat="1" ht="26.25" customHeight="1">
      <c r="A70" s="1">
        <f>SUM(G69+A69)</f>
        <v>87.78000000000002</v>
      </c>
      <c r="C70" s="3">
        <f>SUM(G69+C69)</f>
        <v>12.91</v>
      </c>
      <c r="E70" s="2" t="s">
        <v>62</v>
      </c>
      <c r="G70" s="3">
        <v>0.9</v>
      </c>
      <c r="I70" s="14" t="s">
        <v>72</v>
      </c>
      <c r="J70" s="15"/>
      <c r="K70" s="15"/>
    </row>
    <row r="71" spans="1:11" s="2" customFormat="1" ht="26.25" customHeight="1">
      <c r="A71" s="1"/>
      <c r="C71" s="3"/>
      <c r="G71" s="3" t="s">
        <v>73</v>
      </c>
      <c r="I71" s="14"/>
      <c r="J71" s="15"/>
      <c r="K71" s="15"/>
    </row>
    <row r="72" spans="1:11" s="2" customFormat="1" ht="26.25" customHeight="1">
      <c r="A72" s="1">
        <f>SUM(G70+A70)</f>
        <v>88.68000000000002</v>
      </c>
      <c r="C72" s="3">
        <f>SUM(G70+C70)</f>
        <v>13.81</v>
      </c>
      <c r="E72" s="10" t="s">
        <v>12</v>
      </c>
      <c r="G72" s="3">
        <v>5.5</v>
      </c>
      <c r="I72" s="14" t="s">
        <v>74</v>
      </c>
      <c r="J72" s="15"/>
      <c r="K72" s="15"/>
    </row>
    <row r="73" spans="1:256" s="15" customFormat="1" ht="26.25" customHeight="1">
      <c r="A73" s="5"/>
      <c r="C73" s="8"/>
      <c r="E73" s="17"/>
      <c r="G73" s="8"/>
      <c r="I73" s="2" t="s">
        <v>75</v>
      </c>
      <c r="IV73" s="2"/>
    </row>
    <row r="74" spans="1:11" s="2" customFormat="1" ht="26.25" customHeight="1">
      <c r="A74" s="1">
        <f>SUM(G72+A72)</f>
        <v>94.18000000000002</v>
      </c>
      <c r="C74" s="3">
        <f>SUM(G72+C72)</f>
        <v>19.310000000000002</v>
      </c>
      <c r="E74" s="4" t="s">
        <v>30</v>
      </c>
      <c r="G74" s="3">
        <v>3.7</v>
      </c>
      <c r="I74" s="14" t="s">
        <v>76</v>
      </c>
      <c r="J74" s="15"/>
      <c r="K74" s="15"/>
    </row>
    <row r="75" spans="1:254" ht="26.25" customHeight="1">
      <c r="A75" s="5"/>
      <c r="B75"/>
      <c r="C75" s="8"/>
      <c r="D75"/>
      <c r="E75" s="17"/>
      <c r="F75"/>
      <c r="G75" s="8"/>
      <c r="H75"/>
      <c r="I75" s="17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10" s="2" customFormat="1" ht="26.25" customHeight="1">
      <c r="A76" s="1">
        <f>SUM(G74+A74)</f>
        <v>97.88000000000002</v>
      </c>
      <c r="C76" s="3">
        <f>SUM(G74+C74)</f>
        <v>23.01</v>
      </c>
      <c r="E76" s="9" t="s">
        <v>15</v>
      </c>
      <c r="G76" s="3">
        <v>0.67</v>
      </c>
      <c r="I76" s="9" t="s">
        <v>77</v>
      </c>
      <c r="J76" s="18"/>
    </row>
    <row r="77" spans="1:10" s="2" customFormat="1" ht="26.25" customHeight="1">
      <c r="A77" s="1">
        <f>SUM(G76+A76)</f>
        <v>98.55000000000003</v>
      </c>
      <c r="C77" s="3">
        <f>SUM(G76+C76)</f>
        <v>23.680000000000003</v>
      </c>
      <c r="E77" s="9" t="s">
        <v>15</v>
      </c>
      <c r="G77" s="3">
        <v>0.61</v>
      </c>
      <c r="I77" s="9" t="s">
        <v>78</v>
      </c>
      <c r="J77" s="18"/>
    </row>
    <row r="78" spans="1:10" s="2" customFormat="1" ht="26.25" customHeight="1">
      <c r="A78" s="1">
        <f>SUM(G77+A77)</f>
        <v>99.16000000000003</v>
      </c>
      <c r="C78" s="3">
        <f>SUM(G77+C77)</f>
        <v>24.290000000000003</v>
      </c>
      <c r="E78" s="10" t="s">
        <v>12</v>
      </c>
      <c r="G78" s="3">
        <v>0.9</v>
      </c>
      <c r="I78" s="9" t="s">
        <v>79</v>
      </c>
      <c r="J78" s="18"/>
    </row>
    <row r="79" spans="1:10" s="2" customFormat="1" ht="26.25" customHeight="1">
      <c r="A79" s="1">
        <f>SUM(G78+A78)</f>
        <v>100.06000000000003</v>
      </c>
      <c r="C79" s="3">
        <f>SUM(G78+C78)</f>
        <v>25.19</v>
      </c>
      <c r="E79" s="4" t="s">
        <v>80</v>
      </c>
      <c r="G79" s="3">
        <v>1.07</v>
      </c>
      <c r="I79" s="9" t="s">
        <v>81</v>
      </c>
      <c r="J79" s="18"/>
    </row>
    <row r="80" spans="1:10" s="2" customFormat="1" ht="26.25" customHeight="1">
      <c r="A80" s="1">
        <f>SUM(G79+A79)</f>
        <v>101.13000000000002</v>
      </c>
      <c r="C80" s="3">
        <f>SUM(G79+C79)</f>
        <v>26.26</v>
      </c>
      <c r="E80" s="9" t="s">
        <v>15</v>
      </c>
      <c r="G80" s="3">
        <v>0.41</v>
      </c>
      <c r="I80" s="9" t="s">
        <v>82</v>
      </c>
      <c r="J80" s="18"/>
    </row>
    <row r="81" spans="1:10" s="2" customFormat="1" ht="26.25" customHeight="1">
      <c r="A81" s="1">
        <f>SUM(G80+A80)</f>
        <v>101.54000000000002</v>
      </c>
      <c r="C81" s="3">
        <f>SUM(G80+C80)</f>
        <v>26.67</v>
      </c>
      <c r="E81" s="10" t="s">
        <v>12</v>
      </c>
      <c r="G81" s="3">
        <v>0.1</v>
      </c>
      <c r="I81" s="9" t="s">
        <v>83</v>
      </c>
      <c r="J81" s="18"/>
    </row>
    <row r="82" spans="1:10" s="2" customFormat="1" ht="26.25" customHeight="1">
      <c r="A82" s="1">
        <f>SUM(G81+A81)</f>
        <v>101.64000000000001</v>
      </c>
      <c r="C82" s="3">
        <f>SUM(G81+C81)</f>
        <v>26.770000000000003</v>
      </c>
      <c r="E82" s="9" t="s">
        <v>15</v>
      </c>
      <c r="G82" s="3">
        <v>14</v>
      </c>
      <c r="I82" s="9" t="s">
        <v>84</v>
      </c>
      <c r="J82" s="18"/>
    </row>
    <row r="83" spans="1:10" s="2" customFormat="1" ht="26.25" customHeight="1">
      <c r="A83" s="1">
        <f>SUM(G82+A82)</f>
        <v>115.64000000000001</v>
      </c>
      <c r="C83" s="3">
        <f>SUM(G82+C82)</f>
        <v>40.77</v>
      </c>
      <c r="E83" s="10" t="s">
        <v>12</v>
      </c>
      <c r="G83" s="3">
        <v>1.9</v>
      </c>
      <c r="I83" s="9" t="s">
        <v>85</v>
      </c>
      <c r="J83" s="18"/>
    </row>
    <row r="84" spans="1:10" s="2" customFormat="1" ht="26.25" customHeight="1">
      <c r="A84" s="3">
        <f>SUM(G83+A83)</f>
        <v>117.54000000000002</v>
      </c>
      <c r="C84" s="3">
        <f>SUM(G83+C83)</f>
        <v>42.67</v>
      </c>
      <c r="E84" s="9" t="s">
        <v>15</v>
      </c>
      <c r="G84" s="3">
        <v>0.30000000000000004</v>
      </c>
      <c r="I84" s="9" t="s">
        <v>86</v>
      </c>
      <c r="J84" s="18"/>
    </row>
    <row r="85" spans="1:9" ht="26.25" customHeight="1">
      <c r="A85" s="3">
        <f>SUM(G84+A84)</f>
        <v>117.84000000000002</v>
      </c>
      <c r="C85" s="3">
        <f>SUM(G84+C84)</f>
        <v>42.97</v>
      </c>
      <c r="E85" s="10" t="s">
        <v>12</v>
      </c>
      <c r="G85" s="3">
        <v>1.2</v>
      </c>
      <c r="I85" s="9" t="s">
        <v>87</v>
      </c>
    </row>
    <row r="86" spans="1:10" s="2" customFormat="1" ht="26.25" customHeight="1">
      <c r="A86" s="3">
        <f>SUM(G85+A85)</f>
        <v>119.04000000000002</v>
      </c>
      <c r="C86" s="3">
        <f>SUM(G85+C85)</f>
        <v>44.17</v>
      </c>
      <c r="E86" s="10" t="s">
        <v>12</v>
      </c>
      <c r="G86" s="3"/>
      <c r="I86" s="9" t="s">
        <v>88</v>
      </c>
      <c r="J86" s="18"/>
    </row>
    <row r="87" spans="1:256" ht="26.25" customHeight="1">
      <c r="A87" s="3"/>
      <c r="E87" s="4" t="s">
        <v>42</v>
      </c>
      <c r="I87" s="9" t="s">
        <v>89</v>
      </c>
      <c r="J87" s="18"/>
      <c r="IU87" s="2"/>
      <c r="IV87" s="2"/>
    </row>
    <row r="88" spans="1:256" ht="26.25" customHeight="1">
      <c r="A88" s="3"/>
      <c r="E88" s="4" t="s">
        <v>44</v>
      </c>
      <c r="I88" s="9" t="s">
        <v>90</v>
      </c>
      <c r="J88" s="18"/>
      <c r="IU88" s="2"/>
      <c r="IV88" s="2"/>
    </row>
    <row r="89" spans="1:256" ht="26.25" customHeight="1">
      <c r="A89" s="3"/>
      <c r="I89" s="9"/>
      <c r="J89" s="18"/>
      <c r="IU89" s="2"/>
      <c r="IV89" s="2"/>
    </row>
    <row r="90" spans="1:9" ht="24" customHeight="1">
      <c r="A90" s="7" t="s">
        <v>3</v>
      </c>
      <c r="E90" s="2"/>
      <c r="I90" s="2" t="s">
        <v>91</v>
      </c>
    </row>
    <row r="91" spans="3:9" ht="12" customHeight="1">
      <c r="C91" s="1"/>
      <c r="E91" s="9"/>
      <c r="G91" s="1"/>
      <c r="I91" s="10"/>
    </row>
    <row r="92" spans="1:9" ht="26.25" customHeight="1">
      <c r="A92" s="1" t="s">
        <v>5</v>
      </c>
      <c r="B92" s="10"/>
      <c r="C92" s="1" t="s">
        <v>6</v>
      </c>
      <c r="D92" s="10"/>
      <c r="E92" s="9" t="s">
        <v>7</v>
      </c>
      <c r="F92" s="10"/>
      <c r="G92" s="11" t="s">
        <v>8</v>
      </c>
      <c r="H92" s="10"/>
      <c r="I92" s="9" t="s">
        <v>9</v>
      </c>
    </row>
    <row r="93" spans="3:8" ht="12" customHeight="1">
      <c r="C93" s="1"/>
      <c r="E93" s="9"/>
      <c r="F93" s="12"/>
      <c r="G93" s="1"/>
      <c r="H93" s="10"/>
    </row>
    <row r="94" spans="1:9" ht="26.25" customHeight="1">
      <c r="A94" s="3">
        <f>A86</f>
        <v>119.04000000000002</v>
      </c>
      <c r="C94" s="1">
        <v>0</v>
      </c>
      <c r="E94" s="10" t="s">
        <v>12</v>
      </c>
      <c r="G94" s="3">
        <v>0.9</v>
      </c>
      <c r="I94" s="9" t="s">
        <v>87</v>
      </c>
    </row>
    <row r="95" spans="1:9" ht="26.25" customHeight="1">
      <c r="A95" s="3"/>
      <c r="C95" s="1"/>
      <c r="E95" s="4" t="s">
        <v>65</v>
      </c>
      <c r="I95" s="9" t="s">
        <v>92</v>
      </c>
    </row>
    <row r="96" spans="1:9" ht="26.25" customHeight="1">
      <c r="A96" s="3">
        <f>SUM(G94+A94)</f>
        <v>119.94000000000003</v>
      </c>
      <c r="C96" s="3">
        <f>SUM(G94+C94)</f>
        <v>0.9</v>
      </c>
      <c r="E96" s="10" t="s">
        <v>12</v>
      </c>
      <c r="G96" s="3">
        <v>0.9</v>
      </c>
      <c r="I96" s="9" t="s">
        <v>93</v>
      </c>
    </row>
    <row r="97" spans="1:9" ht="26.25" customHeight="1">
      <c r="A97" s="1">
        <f>SUM(G96+A96)</f>
        <v>120.84000000000003</v>
      </c>
      <c r="C97" s="3">
        <f>SUM(G96+C96)</f>
        <v>1.8</v>
      </c>
      <c r="E97" s="9" t="s">
        <v>15</v>
      </c>
      <c r="G97" s="3">
        <v>4.5</v>
      </c>
      <c r="I97" s="9" t="s">
        <v>94</v>
      </c>
    </row>
    <row r="98" spans="1:10" s="2" customFormat="1" ht="26.25" customHeight="1">
      <c r="A98" s="1">
        <f>SUM(G97+A97)</f>
        <v>125.34000000000003</v>
      </c>
      <c r="C98" s="3">
        <f>SUM(G97+C97)</f>
        <v>6.3</v>
      </c>
      <c r="E98" s="4" t="s">
        <v>65</v>
      </c>
      <c r="G98" s="3">
        <v>0</v>
      </c>
      <c r="I98" s="9" t="s">
        <v>95</v>
      </c>
      <c r="J98" s="18"/>
    </row>
    <row r="99" spans="1:10" s="2" customFormat="1" ht="26.25" customHeight="1">
      <c r="A99" s="1">
        <f>SUM(G98+A98)</f>
        <v>125.34000000000003</v>
      </c>
      <c r="C99" s="3">
        <f>SUM(G98+C98)</f>
        <v>6.3</v>
      </c>
      <c r="E99" s="4" t="s">
        <v>30</v>
      </c>
      <c r="G99" s="3">
        <v>2</v>
      </c>
      <c r="I99" s="9" t="s">
        <v>94</v>
      </c>
      <c r="J99" s="18"/>
    </row>
    <row r="100" spans="1:10" s="2" customFormat="1" ht="26.25" customHeight="1">
      <c r="A100" s="1">
        <f>SUM(G99+A99)</f>
        <v>127.34000000000003</v>
      </c>
      <c r="C100" s="3">
        <f>SUM(G99+C99)</f>
        <v>8.3</v>
      </c>
      <c r="E100" s="9" t="s">
        <v>15</v>
      </c>
      <c r="G100" s="3">
        <v>0.1</v>
      </c>
      <c r="I100" s="9" t="s">
        <v>94</v>
      </c>
      <c r="J100" s="18"/>
    </row>
    <row r="101" spans="1:10" s="2" customFormat="1" ht="26.25" customHeight="1">
      <c r="A101" s="1">
        <f>SUM(G100+A100)</f>
        <v>127.44000000000003</v>
      </c>
      <c r="C101" s="3">
        <f>SUM(G100+C100)</f>
        <v>8.4</v>
      </c>
      <c r="E101" s="10" t="s">
        <v>12</v>
      </c>
      <c r="G101" s="3">
        <v>1.9</v>
      </c>
      <c r="I101" s="9" t="s">
        <v>96</v>
      </c>
      <c r="J101" s="18"/>
    </row>
    <row r="102" spans="1:10" s="2" customFormat="1" ht="26.25" customHeight="1">
      <c r="A102" s="1">
        <f>SUM(G101+A101)</f>
        <v>129.34000000000003</v>
      </c>
      <c r="C102" s="3">
        <f>SUM(G101+C101)</f>
        <v>10.3</v>
      </c>
      <c r="E102" s="4" t="s">
        <v>28</v>
      </c>
      <c r="G102" s="3">
        <v>3.7</v>
      </c>
      <c r="I102" s="9" t="s">
        <v>97</v>
      </c>
      <c r="J102" s="18"/>
    </row>
    <row r="103" spans="1:10" s="2" customFormat="1" ht="26.25" customHeight="1">
      <c r="A103" s="1">
        <f>SUM(G102+A102)</f>
        <v>133.04000000000002</v>
      </c>
      <c r="C103" s="3">
        <f>SUM(G102+C102)</f>
        <v>14</v>
      </c>
      <c r="E103" s="10" t="s">
        <v>12</v>
      </c>
      <c r="G103" s="3">
        <v>0.1</v>
      </c>
      <c r="I103" s="9" t="s">
        <v>98</v>
      </c>
      <c r="J103" s="18"/>
    </row>
    <row r="104" spans="1:10" s="2" customFormat="1" ht="26.25" customHeight="1">
      <c r="A104" s="1">
        <f>SUM(G103+A103)</f>
        <v>133.14000000000001</v>
      </c>
      <c r="C104" s="3">
        <f>SUM(G103+C103)</f>
        <v>14.1</v>
      </c>
      <c r="E104" s="9" t="s">
        <v>15</v>
      </c>
      <c r="G104" s="3">
        <v>0.30000000000000004</v>
      </c>
      <c r="I104" s="9" t="s">
        <v>99</v>
      </c>
      <c r="J104" s="18"/>
    </row>
    <row r="105" spans="1:10" s="2" customFormat="1" ht="26.25" customHeight="1">
      <c r="A105" s="1">
        <f>SUM(G104+A104)</f>
        <v>133.44000000000003</v>
      </c>
      <c r="C105" s="3">
        <f>SUM(G104+C104)</f>
        <v>14.4</v>
      </c>
      <c r="E105" s="4" t="s">
        <v>28</v>
      </c>
      <c r="G105" s="3">
        <v>5.3</v>
      </c>
      <c r="I105" s="9" t="s">
        <v>100</v>
      </c>
      <c r="J105" s="18"/>
    </row>
    <row r="106" spans="1:10" s="2" customFormat="1" ht="26.25" customHeight="1">
      <c r="A106" s="1">
        <f>SUM(G105+A105)</f>
        <v>138.74000000000004</v>
      </c>
      <c r="C106" s="3">
        <f>SUM(G105+C105)</f>
        <v>19.7</v>
      </c>
      <c r="E106" s="4" t="s">
        <v>28</v>
      </c>
      <c r="G106" s="3">
        <v>1.5</v>
      </c>
      <c r="I106" s="9" t="s">
        <v>101</v>
      </c>
      <c r="J106" s="18"/>
    </row>
    <row r="107" spans="9:256" ht="26.25" customHeight="1">
      <c r="I107" s="9"/>
      <c r="J107" s="18"/>
      <c r="IU107" s="2"/>
      <c r="IV107" s="2"/>
    </row>
    <row r="108" spans="9:256" ht="26.25" customHeight="1">
      <c r="I108" s="9"/>
      <c r="J108" s="18"/>
      <c r="IU108" s="2"/>
      <c r="IV108" s="2"/>
    </row>
    <row r="109" spans="1:10" s="2" customFormat="1" ht="26.25" customHeight="1">
      <c r="A109" s="1">
        <f>SUM(G106+A106)</f>
        <v>140.24000000000004</v>
      </c>
      <c r="C109" s="3">
        <f>SUM(G106+C106)</f>
        <v>21.2</v>
      </c>
      <c r="E109" s="10" t="s">
        <v>12</v>
      </c>
      <c r="G109" s="3">
        <v>11.3</v>
      </c>
      <c r="I109" s="9" t="s">
        <v>102</v>
      </c>
      <c r="J109" s="18"/>
    </row>
    <row r="110" spans="1:10" s="2" customFormat="1" ht="26.25" customHeight="1">
      <c r="A110" s="1">
        <f>SUM(G109+A109)</f>
        <v>151.54000000000005</v>
      </c>
      <c r="C110" s="3">
        <f>SUM(G109+C109)</f>
        <v>32.5</v>
      </c>
      <c r="E110" s="9" t="s">
        <v>15</v>
      </c>
      <c r="G110" s="3">
        <v>3.2</v>
      </c>
      <c r="I110" s="9" t="s">
        <v>103</v>
      </c>
      <c r="J110" s="18"/>
    </row>
    <row r="111" spans="1:255" ht="26.25" customHeight="1">
      <c r="A111" s="1">
        <f>SUM(G110+A110)</f>
        <v>154.74000000000004</v>
      </c>
      <c r="C111" s="1">
        <f>SUM(G110+C110)</f>
        <v>35.7</v>
      </c>
      <c r="E111" s="10" t="s">
        <v>12</v>
      </c>
      <c r="G111" s="3">
        <v>4.6</v>
      </c>
      <c r="I111" s="9" t="s">
        <v>104</v>
      </c>
      <c r="J111"/>
      <c r="M111" s="19"/>
      <c r="N111"/>
      <c r="P111"/>
      <c r="R111"/>
      <c r="T111"/>
      <c r="U111"/>
      <c r="X111" s="19"/>
      <c r="IU111" s="2"/>
    </row>
    <row r="112" spans="1:255" ht="26.25" customHeight="1">
      <c r="A112" s="1">
        <f>SUM(G111+A111)</f>
        <v>159.34000000000003</v>
      </c>
      <c r="C112" s="1">
        <f>SUM(G111+C111)</f>
        <v>40.300000000000004</v>
      </c>
      <c r="E112" s="9" t="s">
        <v>15</v>
      </c>
      <c r="G112" s="3">
        <v>0.28</v>
      </c>
      <c r="I112" s="9" t="s">
        <v>105</v>
      </c>
      <c r="J112"/>
      <c r="M112" s="19"/>
      <c r="N112"/>
      <c r="P112"/>
      <c r="R112"/>
      <c r="T112"/>
      <c r="U112"/>
      <c r="X112" s="19"/>
      <c r="IU112" s="2"/>
    </row>
    <row r="113" spans="1:255" ht="26.25" customHeight="1">
      <c r="A113" s="1">
        <f>SUM(G112+A112)</f>
        <v>159.62000000000003</v>
      </c>
      <c r="C113" s="1">
        <f>SUM(G112+C112)</f>
        <v>40.580000000000005</v>
      </c>
      <c r="E113" s="10" t="s">
        <v>12</v>
      </c>
      <c r="G113" s="3">
        <v>7.42</v>
      </c>
      <c r="I113" s="9" t="s">
        <v>106</v>
      </c>
      <c r="J113"/>
      <c r="M113" s="19"/>
      <c r="N113"/>
      <c r="P113"/>
      <c r="R113"/>
      <c r="T113"/>
      <c r="U113"/>
      <c r="X113" s="19"/>
      <c r="IU113" s="2"/>
    </row>
    <row r="114" spans="1:255" ht="26.25" customHeight="1">
      <c r="A114" s="1">
        <f>SUM(G113+A113)</f>
        <v>167.04000000000002</v>
      </c>
      <c r="C114" s="1">
        <f>SUM(G113+C113)</f>
        <v>48.00000000000001</v>
      </c>
      <c r="E114" s="9" t="s">
        <v>15</v>
      </c>
      <c r="F114"/>
      <c r="G114" s="3">
        <v>2.6</v>
      </c>
      <c r="I114" s="9" t="s">
        <v>107</v>
      </c>
      <c r="J114"/>
      <c r="M114" s="19"/>
      <c r="N114"/>
      <c r="P114"/>
      <c r="R114"/>
      <c r="T114"/>
      <c r="U114"/>
      <c r="X114" s="19"/>
      <c r="IU114" s="2"/>
    </row>
    <row r="115" spans="3:8" ht="26.25" customHeight="1">
      <c r="C115" s="1"/>
      <c r="E115" s="10"/>
      <c r="H115" s="14"/>
    </row>
    <row r="116" spans="1:9" ht="26.25" customHeight="1">
      <c r="A116" s="1">
        <f>SUM(A114+G114)</f>
        <v>169.64000000000001</v>
      </c>
      <c r="C116" s="1">
        <f>SUM(G114+C114)</f>
        <v>50.60000000000001</v>
      </c>
      <c r="E116" s="10" t="s">
        <v>12</v>
      </c>
      <c r="G116" s="3">
        <v>8.1</v>
      </c>
      <c r="I116" s="2" t="s">
        <v>108</v>
      </c>
    </row>
    <row r="117" spans="1:9" ht="26.25" customHeight="1">
      <c r="A117" s="1">
        <f>SUM(A116+G116)</f>
        <v>177.74</v>
      </c>
      <c r="C117" s="1">
        <f>SUM(G116+C116)</f>
        <v>58.70000000000001</v>
      </c>
      <c r="E117" s="10" t="s">
        <v>12</v>
      </c>
      <c r="G117" s="3">
        <v>0.1</v>
      </c>
      <c r="I117" s="2" t="s">
        <v>109</v>
      </c>
    </row>
    <row r="118" spans="1:9" ht="26.25" customHeight="1">
      <c r="A118" s="3">
        <f>SUM(A117+G117)</f>
        <v>177.84</v>
      </c>
      <c r="C118" s="1">
        <f>SUM(G117+C117)</f>
        <v>58.80000000000001</v>
      </c>
      <c r="E118" s="9" t="s">
        <v>15</v>
      </c>
      <c r="G118" s="3">
        <v>3.4</v>
      </c>
      <c r="I118" s="2" t="s">
        <v>110</v>
      </c>
    </row>
    <row r="119" spans="1:9" ht="26.25" customHeight="1">
      <c r="A119" s="3">
        <f>SUM(A118+G118)</f>
        <v>181.24</v>
      </c>
      <c r="C119" s="1">
        <f>SUM(G118+C118)</f>
        <v>62.20000000000001</v>
      </c>
      <c r="E119" s="9" t="s">
        <v>15</v>
      </c>
      <c r="G119" s="3">
        <v>0.2</v>
      </c>
      <c r="I119" s="2" t="s">
        <v>111</v>
      </c>
    </row>
    <row r="120" spans="1:9" ht="26.25" customHeight="1">
      <c r="A120" s="1">
        <f>SUM(A119+G119)</f>
        <v>181.44</v>
      </c>
      <c r="C120" s="1">
        <f>SUM(G119+C119)</f>
        <v>62.40000000000001</v>
      </c>
      <c r="E120" s="9" t="s">
        <v>15</v>
      </c>
      <c r="I120" s="2" t="s">
        <v>112</v>
      </c>
    </row>
    <row r="121" spans="5:9" ht="26.25" customHeight="1">
      <c r="E121" s="4" t="s">
        <v>42</v>
      </c>
      <c r="I121" s="2" t="s">
        <v>113</v>
      </c>
    </row>
    <row r="122" spans="5:9" ht="26.25" customHeight="1">
      <c r="E122" s="4" t="s">
        <v>44</v>
      </c>
      <c r="I122" s="2" t="s">
        <v>114</v>
      </c>
    </row>
    <row r="123" ht="26.25" customHeight="1">
      <c r="I123" s="2" t="s">
        <v>115</v>
      </c>
    </row>
    <row r="124" ht="26.25" customHeight="1"/>
    <row r="125" spans="1:9" ht="24" customHeight="1">
      <c r="A125" s="7" t="s">
        <v>3</v>
      </c>
      <c r="I125" s="4" t="s">
        <v>116</v>
      </c>
    </row>
    <row r="126" spans="3:9" ht="12" customHeight="1">
      <c r="C126" s="1"/>
      <c r="E126" s="9"/>
      <c r="G126" s="1"/>
      <c r="I126" s="10"/>
    </row>
    <row r="127" spans="1:9" ht="26.25" customHeight="1">
      <c r="A127" s="1" t="s">
        <v>5</v>
      </c>
      <c r="B127" s="10"/>
      <c r="C127" s="1" t="s">
        <v>6</v>
      </c>
      <c r="D127" s="10"/>
      <c r="E127" s="9" t="s">
        <v>7</v>
      </c>
      <c r="F127" s="10"/>
      <c r="G127" s="11" t="s">
        <v>8</v>
      </c>
      <c r="H127" s="10"/>
      <c r="I127" s="9" t="s">
        <v>9</v>
      </c>
    </row>
    <row r="128" spans="3:8" ht="12" customHeight="1">
      <c r="C128" s="1"/>
      <c r="E128" s="9"/>
      <c r="F128" s="12"/>
      <c r="G128" s="1"/>
      <c r="H128" s="10"/>
    </row>
    <row r="129" spans="1:254" ht="26.25" customHeight="1">
      <c r="A129" s="5"/>
      <c r="B129" s="2" t="s">
        <v>117</v>
      </c>
      <c r="C129" s="8"/>
      <c r="D129"/>
      <c r="E129" s="17"/>
      <c r="F129"/>
      <c r="G129" s="8"/>
      <c r="H129"/>
      <c r="I129" s="17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5" ht="26.25" customHeight="1">
      <c r="A130" s="1">
        <f>A120</f>
        <v>181.44</v>
      </c>
      <c r="C130" s="1">
        <v>0</v>
      </c>
      <c r="E130" s="10" t="s">
        <v>12</v>
      </c>
      <c r="F130"/>
      <c r="G130" s="3">
        <v>0.2</v>
      </c>
      <c r="H130"/>
      <c r="I130" s="2" t="s">
        <v>111</v>
      </c>
      <c r="J130"/>
      <c r="M130" s="19"/>
      <c r="N130"/>
      <c r="O130"/>
      <c r="P130"/>
      <c r="Q130"/>
      <c r="R130"/>
      <c r="S130"/>
      <c r="T130"/>
      <c r="U130"/>
      <c r="IU130" s="2"/>
    </row>
    <row r="131" spans="1:255" ht="26.25" customHeight="1">
      <c r="A131" s="1">
        <f>SUM(G130+A130)</f>
        <v>181.64</v>
      </c>
      <c r="C131" s="1">
        <f>SUM(G130+C130)</f>
        <v>0.2</v>
      </c>
      <c r="E131" s="10" t="s">
        <v>12</v>
      </c>
      <c r="F131"/>
      <c r="G131" s="3">
        <v>3.4</v>
      </c>
      <c r="H131"/>
      <c r="I131" s="2" t="s">
        <v>118</v>
      </c>
      <c r="J131"/>
      <c r="M131" s="19"/>
      <c r="N131"/>
      <c r="O131"/>
      <c r="P131"/>
      <c r="Q131"/>
      <c r="R131"/>
      <c r="S131"/>
      <c r="T131"/>
      <c r="U131"/>
      <c r="IU131" s="2"/>
    </row>
    <row r="132" spans="1:255" ht="26.25" customHeight="1">
      <c r="A132" s="1">
        <f>SUM(G131+A131)</f>
        <v>185.04</v>
      </c>
      <c r="C132" s="1">
        <f>SUM(G131+C131)</f>
        <v>3.6</v>
      </c>
      <c r="E132" s="10" t="s">
        <v>12</v>
      </c>
      <c r="F132"/>
      <c r="G132" s="3">
        <v>0.1</v>
      </c>
      <c r="H132"/>
      <c r="I132" s="2" t="s">
        <v>109</v>
      </c>
      <c r="J132"/>
      <c r="M132" s="19"/>
      <c r="N132"/>
      <c r="O132"/>
      <c r="P132"/>
      <c r="Q132"/>
      <c r="R132"/>
      <c r="S132"/>
      <c r="T132"/>
      <c r="U132"/>
      <c r="IU132" s="2"/>
    </row>
    <row r="133" spans="1:255" ht="26.25" customHeight="1">
      <c r="A133" s="1">
        <f>SUM(G132+A132)</f>
        <v>185.14</v>
      </c>
      <c r="C133" s="1">
        <f>SUM(G132+C132)</f>
        <v>3.7</v>
      </c>
      <c r="E133" s="2" t="s">
        <v>119</v>
      </c>
      <c r="F133"/>
      <c r="G133" s="3">
        <v>8.1</v>
      </c>
      <c r="H133"/>
      <c r="I133" s="2" t="s">
        <v>120</v>
      </c>
      <c r="J133"/>
      <c r="M133" s="19"/>
      <c r="N133"/>
      <c r="O133"/>
      <c r="P133"/>
      <c r="Q133"/>
      <c r="R133"/>
      <c r="S133"/>
      <c r="T133"/>
      <c r="U133"/>
      <c r="IU133" s="2"/>
    </row>
    <row r="134" spans="1:255" ht="26.25" customHeight="1">
      <c r="A134" s="1">
        <f>SUM(G133+A133)</f>
        <v>193.23999999999998</v>
      </c>
      <c r="C134" s="1">
        <f>SUM(G133+C133)</f>
        <v>11.8</v>
      </c>
      <c r="E134" s="2" t="s">
        <v>15</v>
      </c>
      <c r="F134"/>
      <c r="G134" s="3">
        <v>2.7</v>
      </c>
      <c r="H134"/>
      <c r="I134" s="2" t="s">
        <v>121</v>
      </c>
      <c r="J134"/>
      <c r="M134" s="19"/>
      <c r="N134"/>
      <c r="O134"/>
      <c r="P134"/>
      <c r="Q134"/>
      <c r="R134"/>
      <c r="S134"/>
      <c r="T134"/>
      <c r="U134"/>
      <c r="IU134" s="2"/>
    </row>
    <row r="135" spans="1:255" ht="26.25" customHeight="1">
      <c r="A135" s="1">
        <f>SUM(G134+A134)</f>
        <v>195.93999999999997</v>
      </c>
      <c r="C135" s="1">
        <f>SUM(G134+C134)</f>
        <v>14.5</v>
      </c>
      <c r="E135" s="10" t="s">
        <v>12</v>
      </c>
      <c r="F135"/>
      <c r="G135" s="3">
        <v>7.4</v>
      </c>
      <c r="H135"/>
      <c r="I135" s="2" t="s">
        <v>122</v>
      </c>
      <c r="J135"/>
      <c r="M135" s="19"/>
      <c r="N135"/>
      <c r="O135"/>
      <c r="P135"/>
      <c r="Q135"/>
      <c r="R135"/>
      <c r="S135"/>
      <c r="T135"/>
      <c r="U135"/>
      <c r="IU135" s="2"/>
    </row>
    <row r="136" spans="1:255" ht="26.25" customHeight="1">
      <c r="A136" s="1">
        <f>SUM(G135+A135)</f>
        <v>203.33999999999997</v>
      </c>
      <c r="C136" s="1">
        <f>SUM(G135+C135)</f>
        <v>21.9</v>
      </c>
      <c r="E136" s="2" t="s">
        <v>119</v>
      </c>
      <c r="F136"/>
      <c r="G136" s="3">
        <v>0.28</v>
      </c>
      <c r="H136"/>
      <c r="I136" s="2" t="s">
        <v>123</v>
      </c>
      <c r="J136"/>
      <c r="M136" s="19"/>
      <c r="N136"/>
      <c r="O136"/>
      <c r="P136"/>
      <c r="Q136"/>
      <c r="R136"/>
      <c r="S136"/>
      <c r="T136"/>
      <c r="U136"/>
      <c r="IU136" s="2"/>
    </row>
    <row r="137" spans="1:255" ht="26.25" customHeight="1">
      <c r="A137" s="1">
        <f>SUM(G136+A136)</f>
        <v>203.61999999999998</v>
      </c>
      <c r="C137" s="1">
        <f>SUM(G136+C136)</f>
        <v>22.18</v>
      </c>
      <c r="E137" s="10" t="s">
        <v>12</v>
      </c>
      <c r="F137"/>
      <c r="G137" s="3">
        <v>4.63</v>
      </c>
      <c r="H137"/>
      <c r="I137" s="2" t="s">
        <v>124</v>
      </c>
      <c r="J137"/>
      <c r="M137" s="19"/>
      <c r="N137"/>
      <c r="O137"/>
      <c r="P137"/>
      <c r="Q137"/>
      <c r="R137"/>
      <c r="S137"/>
      <c r="T137"/>
      <c r="U137"/>
      <c r="IU137" s="2"/>
    </row>
    <row r="138" spans="1:255" ht="26.25" customHeight="1">
      <c r="A138" s="1">
        <f>SUM(G137+A137)</f>
        <v>208.24999999999997</v>
      </c>
      <c r="C138" s="1">
        <f>SUM(G137+C137)</f>
        <v>26.81</v>
      </c>
      <c r="E138" s="2" t="s">
        <v>119</v>
      </c>
      <c r="F138"/>
      <c r="G138" s="3">
        <v>1.27</v>
      </c>
      <c r="H138"/>
      <c r="I138" s="2" t="s">
        <v>125</v>
      </c>
      <c r="J138"/>
      <c r="M138" s="19"/>
      <c r="N138"/>
      <c r="O138"/>
      <c r="P138"/>
      <c r="Q138"/>
      <c r="R138"/>
      <c r="S138"/>
      <c r="T138"/>
      <c r="U138"/>
      <c r="IU138" s="2"/>
    </row>
    <row r="139" spans="3:255" ht="26.25" customHeight="1">
      <c r="C139" s="1"/>
      <c r="E139" s="2"/>
      <c r="F139"/>
      <c r="H139"/>
      <c r="J139"/>
      <c r="M139" s="19"/>
      <c r="N139"/>
      <c r="O139"/>
      <c r="P139"/>
      <c r="Q139"/>
      <c r="R139"/>
      <c r="S139"/>
      <c r="T139"/>
      <c r="U139"/>
      <c r="IU139" s="2"/>
    </row>
    <row r="140" spans="3:255" ht="26.25" customHeight="1">
      <c r="C140" s="1"/>
      <c r="E140" s="2"/>
      <c r="F140"/>
      <c r="H140"/>
      <c r="J140"/>
      <c r="M140" s="19"/>
      <c r="N140"/>
      <c r="O140"/>
      <c r="P140"/>
      <c r="Q140"/>
      <c r="R140"/>
      <c r="S140"/>
      <c r="T140"/>
      <c r="U140"/>
      <c r="IU140" s="2"/>
    </row>
    <row r="141" spans="1:255" ht="26.25" customHeight="1">
      <c r="A141" s="1">
        <f>SUM(G138+A138)</f>
        <v>209.51999999999998</v>
      </c>
      <c r="C141" s="1">
        <f>SUM(G138+C138)</f>
        <v>28.08</v>
      </c>
      <c r="E141" s="4" t="s">
        <v>28</v>
      </c>
      <c r="F141"/>
      <c r="G141" s="3">
        <v>8.04</v>
      </c>
      <c r="H141"/>
      <c r="I141" s="2" t="s">
        <v>126</v>
      </c>
      <c r="J141"/>
      <c r="M141" s="19"/>
      <c r="N141"/>
      <c r="O141"/>
      <c r="P141"/>
      <c r="Q141"/>
      <c r="R141"/>
      <c r="S141"/>
      <c r="T141"/>
      <c r="U141"/>
      <c r="IU141" s="2"/>
    </row>
    <row r="142" spans="1:255" ht="26.25" customHeight="1">
      <c r="A142" s="1">
        <f>SUM(G141+A141)</f>
        <v>217.55999999999997</v>
      </c>
      <c r="C142" s="1">
        <f>SUM(G141+C141)</f>
        <v>36.12</v>
      </c>
      <c r="E142" s="10" t="s">
        <v>12</v>
      </c>
      <c r="F142"/>
      <c r="G142" s="3">
        <v>1.79</v>
      </c>
      <c r="H142"/>
      <c r="I142" s="2" t="s">
        <v>127</v>
      </c>
      <c r="J142"/>
      <c r="M142" s="19"/>
      <c r="N142"/>
      <c r="O142"/>
      <c r="P142"/>
      <c r="Q142"/>
      <c r="R142"/>
      <c r="S142"/>
      <c r="T142"/>
      <c r="U142"/>
      <c r="IU142" s="2"/>
    </row>
    <row r="143" spans="1:255" ht="26.25" customHeight="1">
      <c r="A143" s="1">
        <f>SUM(G142+A142)</f>
        <v>219.34999999999997</v>
      </c>
      <c r="C143" s="1">
        <f>SUM(G142+C142)</f>
        <v>37.91</v>
      </c>
      <c r="E143" s="4" t="s">
        <v>28</v>
      </c>
      <c r="F143"/>
      <c r="G143" s="3">
        <v>1.54</v>
      </c>
      <c r="H143"/>
      <c r="I143" s="2" t="s">
        <v>128</v>
      </c>
      <c r="J143"/>
      <c r="M143" s="19"/>
      <c r="N143"/>
      <c r="O143"/>
      <c r="P143"/>
      <c r="Q143"/>
      <c r="R143"/>
      <c r="S143"/>
      <c r="T143"/>
      <c r="U143"/>
      <c r="IU143" s="2"/>
    </row>
    <row r="144" spans="1:255" ht="26.25" customHeight="1">
      <c r="A144" s="1">
        <f>SUM(G143+A143)</f>
        <v>220.88999999999996</v>
      </c>
      <c r="C144" s="1">
        <f>SUM(G143+C143)</f>
        <v>39.449999999999996</v>
      </c>
      <c r="E144" s="2" t="s">
        <v>119</v>
      </c>
      <c r="F144"/>
      <c r="G144" s="3">
        <v>2.31</v>
      </c>
      <c r="H144"/>
      <c r="I144" s="2" t="s">
        <v>129</v>
      </c>
      <c r="J144"/>
      <c r="M144" s="19"/>
      <c r="N144"/>
      <c r="O144"/>
      <c r="P144"/>
      <c r="Q144"/>
      <c r="R144"/>
      <c r="S144"/>
      <c r="T144"/>
      <c r="U144"/>
      <c r="IU144" s="2"/>
    </row>
    <row r="145" spans="1:255" ht="26.25" customHeight="1">
      <c r="A145" s="1">
        <f>SUM(G144+A144)</f>
        <v>223.19999999999996</v>
      </c>
      <c r="C145" s="1">
        <f>SUM(G144+C144)</f>
        <v>41.76</v>
      </c>
      <c r="E145" s="2" t="s">
        <v>119</v>
      </c>
      <c r="F145"/>
      <c r="G145" s="3">
        <v>0.05</v>
      </c>
      <c r="H145"/>
      <c r="I145" s="2" t="s">
        <v>130</v>
      </c>
      <c r="J145"/>
      <c r="M145" s="19"/>
      <c r="N145"/>
      <c r="O145"/>
      <c r="P145"/>
      <c r="Q145"/>
      <c r="R145"/>
      <c r="S145"/>
      <c r="T145"/>
      <c r="U145"/>
      <c r="IU145" s="2"/>
    </row>
    <row r="146" spans="1:255" ht="26.25" customHeight="1">
      <c r="A146" s="1">
        <f>SUM(G145+A145)</f>
        <v>223.24999999999997</v>
      </c>
      <c r="C146" s="1">
        <f>SUM(G145+C145)</f>
        <v>41.809999999999995</v>
      </c>
      <c r="E146" s="10" t="s">
        <v>12</v>
      </c>
      <c r="F146"/>
      <c r="G146" s="3">
        <v>0.98</v>
      </c>
      <c r="H146"/>
      <c r="I146" s="2" t="s">
        <v>131</v>
      </c>
      <c r="J146"/>
      <c r="M146" s="19"/>
      <c r="N146"/>
      <c r="O146"/>
      <c r="P146"/>
      <c r="Q146"/>
      <c r="R146"/>
      <c r="S146"/>
      <c r="T146"/>
      <c r="U146"/>
      <c r="IU146" s="2"/>
    </row>
    <row r="147" spans="1:255" ht="26.25" customHeight="1">
      <c r="A147" s="1">
        <f>SUM(G146+A146)</f>
        <v>224.22999999999996</v>
      </c>
      <c r="C147" s="1">
        <f>SUM(G146+C146)</f>
        <v>42.78999999999999</v>
      </c>
      <c r="E147" s="2" t="s">
        <v>119</v>
      </c>
      <c r="F147"/>
      <c r="G147" s="3">
        <v>0.21</v>
      </c>
      <c r="H147"/>
      <c r="I147" s="2" t="s">
        <v>132</v>
      </c>
      <c r="J147"/>
      <c r="M147" s="19"/>
      <c r="N147"/>
      <c r="O147"/>
      <c r="P147"/>
      <c r="Q147"/>
      <c r="R147"/>
      <c r="S147"/>
      <c r="T147"/>
      <c r="U147"/>
      <c r="IU147" s="2"/>
    </row>
    <row r="148" spans="1:255" ht="26.25" customHeight="1">
      <c r="A148" s="1">
        <f>SUM(G147+A147)</f>
        <v>224.43999999999997</v>
      </c>
      <c r="C148" s="1">
        <f>SUM(G147+C147)</f>
        <v>42.99999999999999</v>
      </c>
      <c r="E148" s="10" t="s">
        <v>12</v>
      </c>
      <c r="F148"/>
      <c r="G148" s="3">
        <v>0.2</v>
      </c>
      <c r="H148"/>
      <c r="I148" s="2" t="s">
        <v>133</v>
      </c>
      <c r="J148"/>
      <c r="M148" s="19"/>
      <c r="N148"/>
      <c r="O148"/>
      <c r="P148"/>
      <c r="Q148"/>
      <c r="R148"/>
      <c r="S148"/>
      <c r="T148"/>
      <c r="U148"/>
      <c r="IU148" s="2"/>
    </row>
    <row r="149" spans="1:255" ht="26.25" customHeight="1">
      <c r="A149" s="1">
        <f>SUM(G148+A148)</f>
        <v>224.63999999999996</v>
      </c>
      <c r="C149" s="1">
        <f>SUM(G148+C148)</f>
        <v>43.199999999999996</v>
      </c>
      <c r="E149" s="2" t="s">
        <v>15</v>
      </c>
      <c r="F149"/>
      <c r="G149" s="3">
        <v>0.28</v>
      </c>
      <c r="H149"/>
      <c r="I149" s="2" t="s">
        <v>134</v>
      </c>
      <c r="J149"/>
      <c r="M149" s="19"/>
      <c r="N149"/>
      <c r="O149"/>
      <c r="P149"/>
      <c r="Q149"/>
      <c r="R149"/>
      <c r="S149"/>
      <c r="T149"/>
      <c r="U149"/>
      <c r="IU149" s="2"/>
    </row>
    <row r="150" spans="1:255" ht="26.25" customHeight="1">
      <c r="A150" s="1">
        <f>SUM(G149+A149)</f>
        <v>224.91999999999996</v>
      </c>
      <c r="C150" s="1">
        <f>SUM(G149+C149)</f>
        <v>43.48</v>
      </c>
      <c r="E150" s="4" t="s">
        <v>28</v>
      </c>
      <c r="F150"/>
      <c r="G150" s="3">
        <v>0.1</v>
      </c>
      <c r="H150"/>
      <c r="I150" s="2" t="s">
        <v>135</v>
      </c>
      <c r="J150"/>
      <c r="M150" s="19"/>
      <c r="N150"/>
      <c r="O150"/>
      <c r="P150"/>
      <c r="Q150"/>
      <c r="R150"/>
      <c r="S150"/>
      <c r="T150"/>
      <c r="U150"/>
      <c r="IU150" s="2"/>
    </row>
    <row r="151" spans="1:255" ht="26.25" customHeight="1">
      <c r="A151" s="1">
        <f>SUM(G150+A150)</f>
        <v>225.01999999999995</v>
      </c>
      <c r="C151" s="1">
        <f>SUM(G150+C150)</f>
        <v>43.58</v>
      </c>
      <c r="E151" s="10" t="s">
        <v>12</v>
      </c>
      <c r="I151" s="2" t="s">
        <v>136</v>
      </c>
      <c r="J151"/>
      <c r="M151" s="19"/>
      <c r="N151"/>
      <c r="P151"/>
      <c r="R151"/>
      <c r="T151"/>
      <c r="U151"/>
      <c r="IU151" s="2"/>
    </row>
    <row r="152" spans="3:255" ht="26.25" customHeight="1">
      <c r="C152" s="1"/>
      <c r="E152" s="4" t="s">
        <v>42</v>
      </c>
      <c r="I152" s="2" t="s">
        <v>137</v>
      </c>
      <c r="J152"/>
      <c r="M152" s="19"/>
      <c r="N152"/>
      <c r="P152"/>
      <c r="R152"/>
      <c r="T152"/>
      <c r="U152"/>
      <c r="IU152" s="2"/>
    </row>
    <row r="153" spans="3:255" ht="26.25" customHeight="1">
      <c r="C153" s="1"/>
      <c r="E153" s="4" t="s">
        <v>44</v>
      </c>
      <c r="I153" s="2" t="s">
        <v>138</v>
      </c>
      <c r="J153"/>
      <c r="M153" s="19"/>
      <c r="N153"/>
      <c r="P153"/>
      <c r="R153"/>
      <c r="T153"/>
      <c r="U153"/>
      <c r="IU153" s="2"/>
    </row>
    <row r="154" spans="5:254" ht="26.25" customHeight="1">
      <c r="E154" s="10"/>
      <c r="IL154"/>
      <c r="IM154"/>
      <c r="IN154"/>
      <c r="IO154"/>
      <c r="IP154"/>
      <c r="IQ154"/>
      <c r="IR154"/>
      <c r="IS154"/>
      <c r="IT154"/>
    </row>
    <row r="155" spans="1:16" s="2" customFormat="1" ht="21.75" customHeight="1">
      <c r="A155" s="7" t="s">
        <v>3</v>
      </c>
      <c r="C155" s="3"/>
      <c r="G155" s="3"/>
      <c r="I155" s="4" t="s">
        <v>139</v>
      </c>
      <c r="J155" s="18"/>
      <c r="N155" s="19"/>
      <c r="P155" s="9"/>
    </row>
    <row r="156" spans="5:256" ht="9.75" customHeight="1">
      <c r="E156" s="2"/>
      <c r="I156" s="9"/>
      <c r="J156" s="18"/>
      <c r="IU156" s="2"/>
      <c r="IV156" s="2"/>
    </row>
    <row r="157" spans="1:9" ht="26.25" customHeight="1">
      <c r="A157" s="1" t="s">
        <v>5</v>
      </c>
      <c r="B157" s="10"/>
      <c r="C157" s="1" t="s">
        <v>6</v>
      </c>
      <c r="D157" s="10"/>
      <c r="E157" s="9" t="s">
        <v>7</v>
      </c>
      <c r="F157" s="10"/>
      <c r="G157" s="11" t="s">
        <v>8</v>
      </c>
      <c r="H157" s="10"/>
      <c r="I157" s="9" t="s">
        <v>9</v>
      </c>
    </row>
    <row r="158" spans="5:256" ht="9.75" customHeight="1">
      <c r="E158" s="2"/>
      <c r="I158" s="9"/>
      <c r="J158" s="18"/>
      <c r="IU158" s="2"/>
      <c r="IV158" s="2"/>
    </row>
    <row r="159" spans="3:254" ht="26.25" customHeight="1">
      <c r="C159"/>
      <c r="D159"/>
      <c r="E159" s="2" t="s">
        <v>119</v>
      </c>
      <c r="H159"/>
      <c r="I159" s="2" t="s">
        <v>140</v>
      </c>
      <c r="J159" s="9"/>
      <c r="IL159"/>
      <c r="IM159"/>
      <c r="IN159"/>
      <c r="IO159"/>
      <c r="IP159"/>
      <c r="IQ159"/>
      <c r="IR159"/>
      <c r="IS159"/>
      <c r="IT159"/>
    </row>
    <row r="160" spans="1:10" s="21" customFormat="1" ht="26.25" customHeight="1">
      <c r="A160" s="20"/>
      <c r="D160" s="21" t="s">
        <v>141</v>
      </c>
      <c r="G160" s="22"/>
      <c r="J160" s="23"/>
    </row>
    <row r="161" spans="1:22" s="2" customFormat="1" ht="26.25" customHeight="1">
      <c r="A161" s="1">
        <f>A151</f>
        <v>225.01999999999995</v>
      </c>
      <c r="C161" s="1">
        <v>0</v>
      </c>
      <c r="E161" s="10" t="s">
        <v>12</v>
      </c>
      <c r="G161" s="1">
        <v>1.6</v>
      </c>
      <c r="I161" s="9" t="s">
        <v>142</v>
      </c>
      <c r="K161" s="10"/>
      <c r="N161" s="19"/>
      <c r="O161" s="17"/>
      <c r="Q161" s="17"/>
      <c r="S161" s="17"/>
      <c r="U161" s="17"/>
      <c r="V161" s="17"/>
    </row>
    <row r="162" spans="1:22" s="2" customFormat="1" ht="26.25" customHeight="1">
      <c r="A162" s="1">
        <f>SUM(G161+A161)</f>
        <v>226.61999999999995</v>
      </c>
      <c r="C162" s="1">
        <f>SUM(G161+C161)</f>
        <v>1.6</v>
      </c>
      <c r="E162" s="2" t="s">
        <v>119</v>
      </c>
      <c r="F162" s="17"/>
      <c r="G162" s="3">
        <v>2</v>
      </c>
      <c r="H162" s="17"/>
      <c r="I162" s="2" t="s">
        <v>143</v>
      </c>
      <c r="K162" s="10"/>
      <c r="N162" s="19"/>
      <c r="O162" s="17"/>
      <c r="Q162" s="17"/>
      <c r="S162" s="17"/>
      <c r="U162" s="17"/>
      <c r="V162" s="17"/>
    </row>
    <row r="163" spans="1:22" s="2" customFormat="1" ht="26.25" customHeight="1">
      <c r="A163" s="1">
        <f>SUM(G162+A162)</f>
        <v>228.61999999999995</v>
      </c>
      <c r="C163" s="1">
        <f>SUM(G162+C162)</f>
        <v>3.6</v>
      </c>
      <c r="E163" s="2" t="s">
        <v>119</v>
      </c>
      <c r="F163" s="17"/>
      <c r="G163" s="3">
        <v>0.5</v>
      </c>
      <c r="H163" s="17"/>
      <c r="I163" s="2" t="s">
        <v>144</v>
      </c>
      <c r="K163" s="10"/>
      <c r="N163" s="19"/>
      <c r="O163" s="17"/>
      <c r="P163" s="17"/>
      <c r="Q163" s="17"/>
      <c r="R163" s="17"/>
      <c r="S163" s="17"/>
      <c r="T163" s="17"/>
      <c r="U163" s="17"/>
      <c r="V163" s="17"/>
    </row>
    <row r="164" spans="1:22" s="2" customFormat="1" ht="26.25" customHeight="1">
      <c r="A164" s="1">
        <f>SUM(G163+A163)</f>
        <v>229.11999999999995</v>
      </c>
      <c r="C164" s="1">
        <f>SUM(G163+C163)</f>
        <v>4.1</v>
      </c>
      <c r="E164" s="10" t="s">
        <v>12</v>
      </c>
      <c r="F164" s="17"/>
      <c r="G164" s="3">
        <v>1.31</v>
      </c>
      <c r="H164" s="17"/>
      <c r="I164" s="2" t="s">
        <v>145</v>
      </c>
      <c r="K164" s="10"/>
      <c r="N164" s="19"/>
      <c r="O164" s="17"/>
      <c r="P164" s="17"/>
      <c r="Q164" s="17"/>
      <c r="R164" s="17"/>
      <c r="S164" s="17"/>
      <c r="T164" s="17"/>
      <c r="U164" s="17"/>
      <c r="V164" s="17"/>
    </row>
    <row r="165" spans="1:22" s="2" customFormat="1" ht="26.25" customHeight="1">
      <c r="A165" s="1">
        <f>SUM(G164+A164)</f>
        <v>230.42999999999995</v>
      </c>
      <c r="C165" s="1">
        <f>SUM(G164+C164)</f>
        <v>5.41</v>
      </c>
      <c r="E165" s="2" t="s">
        <v>119</v>
      </c>
      <c r="F165" s="17"/>
      <c r="G165" s="3">
        <v>4.8</v>
      </c>
      <c r="H165" s="17"/>
      <c r="I165" s="2" t="s">
        <v>146</v>
      </c>
      <c r="K165" s="10"/>
      <c r="N165" s="19"/>
      <c r="O165" s="17"/>
      <c r="P165" s="17"/>
      <c r="Q165" s="17"/>
      <c r="R165" s="17"/>
      <c r="S165" s="17"/>
      <c r="T165" s="17"/>
      <c r="U165" s="17"/>
      <c r="V165" s="17"/>
    </row>
    <row r="166" spans="1:22" s="2" customFormat="1" ht="26.25" customHeight="1">
      <c r="A166" s="1">
        <f>SUM(G165+A165)</f>
        <v>235.22999999999996</v>
      </c>
      <c r="C166" s="1">
        <f>SUM(G165+C165)</f>
        <v>10.21</v>
      </c>
      <c r="E166" s="10" t="s">
        <v>12</v>
      </c>
      <c r="F166" s="17"/>
      <c r="G166" s="3">
        <v>1.49</v>
      </c>
      <c r="H166" s="17"/>
      <c r="I166" s="2" t="s">
        <v>147</v>
      </c>
      <c r="K166" s="10"/>
      <c r="N166" s="19"/>
      <c r="O166" s="17"/>
      <c r="P166" s="17"/>
      <c r="Q166" s="17"/>
      <c r="R166" s="17"/>
      <c r="S166" s="17"/>
      <c r="T166" s="17"/>
      <c r="U166" s="17"/>
      <c r="V166" s="17"/>
    </row>
    <row r="167" spans="1:22" s="2" customFormat="1" ht="26.25" customHeight="1">
      <c r="A167" s="1">
        <f>SUM(G166+A166)</f>
        <v>236.71999999999997</v>
      </c>
      <c r="C167" s="1">
        <f>SUM(G166+C166)</f>
        <v>11.700000000000001</v>
      </c>
      <c r="E167" s="2" t="s">
        <v>119</v>
      </c>
      <c r="F167" s="17"/>
      <c r="G167" s="3">
        <v>1.12</v>
      </c>
      <c r="H167" s="17"/>
      <c r="I167" s="2" t="s">
        <v>148</v>
      </c>
      <c r="K167" s="10"/>
      <c r="N167" s="19"/>
      <c r="O167" s="17"/>
      <c r="P167" s="17"/>
      <c r="Q167" s="17"/>
      <c r="R167" s="17"/>
      <c r="S167" s="17"/>
      <c r="T167" s="17"/>
      <c r="U167" s="17"/>
      <c r="V167" s="17"/>
    </row>
    <row r="168" spans="1:22" s="2" customFormat="1" ht="26.25" customHeight="1">
      <c r="A168" s="1">
        <f>SUM(G167+A167)</f>
        <v>237.83999999999997</v>
      </c>
      <c r="C168" s="1">
        <f>SUM(G167+C167)</f>
        <v>12.82</v>
      </c>
      <c r="E168" s="2" t="s">
        <v>119</v>
      </c>
      <c r="F168" s="17"/>
      <c r="G168" s="3">
        <v>1.37</v>
      </c>
      <c r="H168" s="17"/>
      <c r="I168" s="2" t="s">
        <v>92</v>
      </c>
      <c r="K168" s="10"/>
      <c r="N168" s="19"/>
      <c r="O168" s="17"/>
      <c r="P168" s="17"/>
      <c r="Q168" s="17"/>
      <c r="R168" s="17"/>
      <c r="S168" s="17"/>
      <c r="T168" s="17"/>
      <c r="U168" s="17"/>
      <c r="V168" s="17"/>
    </row>
    <row r="169" spans="1:22" s="2" customFormat="1" ht="26.25" customHeight="1">
      <c r="A169" s="1">
        <f>SUM(G168+A168)</f>
        <v>239.20999999999998</v>
      </c>
      <c r="C169" s="1">
        <f>SUM(G168+C168)</f>
        <v>14.190000000000001</v>
      </c>
      <c r="E169" s="10" t="s">
        <v>12</v>
      </c>
      <c r="F169" s="17"/>
      <c r="G169" s="3">
        <v>5.77</v>
      </c>
      <c r="H169" s="17"/>
      <c r="I169" s="2" t="s">
        <v>149</v>
      </c>
      <c r="K169" s="10"/>
      <c r="N169" s="19"/>
      <c r="O169" s="17"/>
      <c r="P169" s="17"/>
      <c r="Q169" s="17"/>
      <c r="R169" s="17"/>
      <c r="S169" s="17"/>
      <c r="T169" s="17"/>
      <c r="U169" s="17"/>
      <c r="V169" s="17"/>
    </row>
    <row r="170" spans="1:22" s="2" customFormat="1" ht="26.25" customHeight="1">
      <c r="A170" s="1">
        <f>SUM(G169+A169)</f>
        <v>244.98</v>
      </c>
      <c r="C170" s="1">
        <f>SUM(G169+C169)</f>
        <v>19.96</v>
      </c>
      <c r="E170" s="10" t="s">
        <v>12</v>
      </c>
      <c r="F170" s="17"/>
      <c r="G170" s="3">
        <v>22.4</v>
      </c>
      <c r="H170" s="17"/>
      <c r="I170" s="2" t="s">
        <v>92</v>
      </c>
      <c r="K170" s="10"/>
      <c r="N170" s="19"/>
      <c r="O170" s="17"/>
      <c r="P170" s="17"/>
      <c r="Q170" s="17"/>
      <c r="R170" s="17"/>
      <c r="S170" s="17"/>
      <c r="T170" s="17"/>
      <c r="U170" s="17"/>
      <c r="V170" s="17"/>
    </row>
    <row r="171" spans="1:22" s="2" customFormat="1" ht="26.25" customHeight="1">
      <c r="A171" s="1">
        <f>SUM(G170+A170)</f>
        <v>267.38</v>
      </c>
      <c r="C171" s="1">
        <f>SUM(G170+C170)</f>
        <v>42.36</v>
      </c>
      <c r="E171" s="2" t="s">
        <v>119</v>
      </c>
      <c r="F171" s="17"/>
      <c r="G171" s="3">
        <v>10.9</v>
      </c>
      <c r="H171" s="17"/>
      <c r="I171" s="2" t="s">
        <v>150</v>
      </c>
      <c r="K171" s="10"/>
      <c r="N171" s="19"/>
      <c r="O171" s="17"/>
      <c r="P171" s="17"/>
      <c r="Q171" s="17"/>
      <c r="R171" s="17"/>
      <c r="S171" s="17"/>
      <c r="T171" s="17"/>
      <c r="U171" s="17"/>
      <c r="V171" s="17"/>
    </row>
    <row r="172" spans="1:22" s="2" customFormat="1" ht="26.25" customHeight="1">
      <c r="A172" s="1">
        <f>SUM(G171+A171)</f>
        <v>278.28</v>
      </c>
      <c r="C172" s="1">
        <f>SUM(G171+C171)</f>
        <v>53.26</v>
      </c>
      <c r="E172" s="2" t="s">
        <v>28</v>
      </c>
      <c r="F172" s="17"/>
      <c r="G172" s="3">
        <v>2.1</v>
      </c>
      <c r="H172" s="17"/>
      <c r="I172" s="2" t="s">
        <v>151</v>
      </c>
      <c r="K172" s="10"/>
      <c r="N172" s="19"/>
      <c r="O172" s="17"/>
      <c r="P172" s="17"/>
      <c r="Q172" s="17"/>
      <c r="R172" s="17"/>
      <c r="S172" s="17"/>
      <c r="T172" s="17"/>
      <c r="U172" s="17"/>
      <c r="V172" s="17"/>
    </row>
    <row r="173" spans="1:22" s="2" customFormat="1" ht="26.25" customHeight="1">
      <c r="A173" s="1"/>
      <c r="C173" s="1"/>
      <c r="F173" s="17"/>
      <c r="G173" s="3"/>
      <c r="H173" s="17"/>
      <c r="K173" s="10"/>
      <c r="N173" s="19"/>
      <c r="O173" s="17"/>
      <c r="P173" s="17"/>
      <c r="Q173" s="17"/>
      <c r="R173" s="17"/>
      <c r="S173" s="17"/>
      <c r="T173" s="17"/>
      <c r="U173" s="17"/>
      <c r="V173" s="17"/>
    </row>
    <row r="174" spans="1:22" s="2" customFormat="1" ht="26.25" customHeight="1">
      <c r="A174" s="1"/>
      <c r="C174" s="1"/>
      <c r="F174" s="17"/>
      <c r="G174" s="3"/>
      <c r="H174" s="17"/>
      <c r="K174" s="10"/>
      <c r="N174" s="19"/>
      <c r="O174" s="17"/>
      <c r="P174" s="17"/>
      <c r="Q174" s="17"/>
      <c r="R174" s="17"/>
      <c r="S174" s="17"/>
      <c r="T174" s="17"/>
      <c r="U174" s="17"/>
      <c r="V174" s="17"/>
    </row>
    <row r="175" spans="1:22" s="2" customFormat="1" ht="26.25" customHeight="1">
      <c r="A175" s="1">
        <f>SUM(G172+A172)</f>
        <v>280.38</v>
      </c>
      <c r="C175" s="1">
        <f>SUM(G172+C172)</f>
        <v>55.36</v>
      </c>
      <c r="E175" s="10" t="s">
        <v>12</v>
      </c>
      <c r="F175" s="17"/>
      <c r="G175" s="3">
        <v>1.3</v>
      </c>
      <c r="H175" s="17"/>
      <c r="I175" s="2" t="s">
        <v>152</v>
      </c>
      <c r="K175" s="10"/>
      <c r="N175" s="19"/>
      <c r="O175" s="17"/>
      <c r="P175" s="17"/>
      <c r="Q175" s="17"/>
      <c r="R175" s="17"/>
      <c r="S175" s="17"/>
      <c r="T175" s="17"/>
      <c r="U175" s="17"/>
      <c r="V175" s="17"/>
    </row>
    <row r="176" spans="1:10" s="17" customFormat="1" ht="26.25" customHeight="1">
      <c r="A176" s="1">
        <f>SUM(G175+A175)</f>
        <v>281.68</v>
      </c>
      <c r="B176" s="2"/>
      <c r="C176" s="1">
        <f>SUM(G175+C175)</f>
        <v>56.66</v>
      </c>
      <c r="E176" s="2" t="s">
        <v>15</v>
      </c>
      <c r="G176" s="3">
        <v>0.89</v>
      </c>
      <c r="H176" s="2"/>
      <c r="I176" s="2" t="s">
        <v>153</v>
      </c>
      <c r="J176" s="2"/>
    </row>
    <row r="177" spans="1:10" s="17" customFormat="1" ht="26.25" customHeight="1">
      <c r="A177" s="1">
        <f>SUM(G176+A176)</f>
        <v>282.57</v>
      </c>
      <c r="B177" s="2"/>
      <c r="C177" s="1">
        <f>SUM(G176+C176)</f>
        <v>57.55</v>
      </c>
      <c r="E177" s="2" t="s">
        <v>154</v>
      </c>
      <c r="G177" s="3">
        <v>1.2</v>
      </c>
      <c r="H177" s="2"/>
      <c r="I177" s="2" t="s">
        <v>155</v>
      </c>
      <c r="J177" s="2"/>
    </row>
    <row r="178" spans="1:10" s="17" customFormat="1" ht="26.25" customHeight="1">
      <c r="A178" s="1">
        <f>SUM(G177+A177)</f>
        <v>283.77</v>
      </c>
      <c r="B178" s="2"/>
      <c r="C178" s="1">
        <f>SUM(G177+C177)</f>
        <v>58.75</v>
      </c>
      <c r="E178" s="2" t="s">
        <v>28</v>
      </c>
      <c r="G178" s="3">
        <v>2.2</v>
      </c>
      <c r="H178" s="2"/>
      <c r="I178" s="2" t="s">
        <v>156</v>
      </c>
      <c r="J178" s="2"/>
    </row>
    <row r="179" spans="1:10" s="17" customFormat="1" ht="26.25" customHeight="1">
      <c r="A179" s="1">
        <f>SUM(G178+A178)</f>
        <v>285.96999999999997</v>
      </c>
      <c r="B179" s="2"/>
      <c r="C179" s="1">
        <f>SUM(G178+C178)</f>
        <v>60.95</v>
      </c>
      <c r="E179" s="10" t="s">
        <v>28</v>
      </c>
      <c r="G179" s="3">
        <v>5.8</v>
      </c>
      <c r="H179" s="2"/>
      <c r="I179" s="2" t="s">
        <v>157</v>
      </c>
      <c r="J179" s="2"/>
    </row>
    <row r="180" spans="1:10" s="17" customFormat="1" ht="26.25" customHeight="1">
      <c r="A180" s="1">
        <f>SUM(G179+A179)</f>
        <v>291.77</v>
      </c>
      <c r="B180" s="2"/>
      <c r="C180" s="1">
        <f>SUM(G179+C179)</f>
        <v>66.75</v>
      </c>
      <c r="E180" s="2" t="s">
        <v>15</v>
      </c>
      <c r="G180" s="3">
        <v>4.8</v>
      </c>
      <c r="H180" s="2"/>
      <c r="I180" s="2" t="s">
        <v>158</v>
      </c>
      <c r="J180" s="2"/>
    </row>
    <row r="181" spans="1:10" s="17" customFormat="1" ht="26.25" customHeight="1">
      <c r="A181" s="1">
        <f>SUM(G180+A180)</f>
        <v>296.57</v>
      </c>
      <c r="B181" s="2"/>
      <c r="C181" s="1">
        <f>SUM(G180+C180)</f>
        <v>71.55</v>
      </c>
      <c r="E181" s="10" t="s">
        <v>12</v>
      </c>
      <c r="G181" s="3">
        <v>1.5</v>
      </c>
      <c r="H181" s="2"/>
      <c r="I181" s="2" t="s">
        <v>159</v>
      </c>
      <c r="J181" s="2"/>
    </row>
    <row r="182" spans="1:10" s="17" customFormat="1" ht="26.25" customHeight="1">
      <c r="A182" s="1">
        <f>SUM(G181+A181)</f>
        <v>298.07</v>
      </c>
      <c r="B182" s="2"/>
      <c r="C182" s="1">
        <f>SUM(G181+C181)</f>
        <v>73.05</v>
      </c>
      <c r="E182" s="2" t="s">
        <v>15</v>
      </c>
      <c r="G182" s="3">
        <v>0.5</v>
      </c>
      <c r="H182" s="2"/>
      <c r="I182" s="2" t="s">
        <v>160</v>
      </c>
      <c r="J182" s="2"/>
    </row>
    <row r="183" spans="1:14" s="2" customFormat="1" ht="26.25" customHeight="1">
      <c r="A183" s="1">
        <f>SUM(G182+A182)</f>
        <v>298.57</v>
      </c>
      <c r="C183" s="1">
        <f>SUM(G182+C182)</f>
        <v>73.55</v>
      </c>
      <c r="E183" s="4" t="s">
        <v>161</v>
      </c>
      <c r="G183" s="1">
        <v>0</v>
      </c>
      <c r="I183" s="2" t="s">
        <v>162</v>
      </c>
      <c r="J183" s="19"/>
      <c r="M183" s="17"/>
      <c r="N183" s="19"/>
    </row>
    <row r="184" spans="1:14" s="2" customFormat="1" ht="26.25" customHeight="1">
      <c r="A184" s="1"/>
      <c r="C184" s="1"/>
      <c r="E184" s="4" t="s">
        <v>42</v>
      </c>
      <c r="G184" s="1"/>
      <c r="I184" s="2" t="s">
        <v>163</v>
      </c>
      <c r="J184" s="19"/>
      <c r="M184" s="17"/>
      <c r="N184" s="19"/>
    </row>
    <row r="185" spans="1:16" s="2" customFormat="1" ht="26.25" customHeight="1">
      <c r="A185" s="1"/>
      <c r="C185" s="1"/>
      <c r="E185" s="4" t="s">
        <v>44</v>
      </c>
      <c r="G185" s="1"/>
      <c r="I185" s="2" t="s">
        <v>164</v>
      </c>
      <c r="J185" s="19"/>
      <c r="K185" s="17"/>
      <c r="L185" s="17"/>
      <c r="M185" s="17"/>
      <c r="N185" s="17"/>
      <c r="O185" s="17"/>
      <c r="P185" s="17"/>
    </row>
    <row r="186" spans="1:254" ht="26.25" customHeight="1">
      <c r="A186" s="5"/>
      <c r="B186"/>
      <c r="C186" s="8"/>
      <c r="D186"/>
      <c r="E186" s="17"/>
      <c r="F186"/>
      <c r="G186" s="8"/>
      <c r="H186"/>
      <c r="I186" s="17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spans="1:9" ht="24" customHeight="1">
      <c r="A187" s="7" t="s">
        <v>3</v>
      </c>
      <c r="I187" s="4" t="s">
        <v>165</v>
      </c>
    </row>
    <row r="188" spans="3:9" ht="12" customHeight="1">
      <c r="C188" s="1"/>
      <c r="E188" s="9"/>
      <c r="G188" s="1"/>
      <c r="I188" s="10"/>
    </row>
    <row r="189" spans="1:9" ht="26.25" customHeight="1">
      <c r="A189" s="1" t="s">
        <v>5</v>
      </c>
      <c r="B189" s="10"/>
      <c r="C189" s="1" t="s">
        <v>6</v>
      </c>
      <c r="D189" s="10"/>
      <c r="E189" s="9" t="s">
        <v>7</v>
      </c>
      <c r="F189" s="10"/>
      <c r="G189" s="11" t="s">
        <v>8</v>
      </c>
      <c r="H189" s="10"/>
      <c r="I189" s="9" t="s">
        <v>9</v>
      </c>
    </row>
    <row r="190" spans="3:8" ht="12" customHeight="1">
      <c r="C190" s="1"/>
      <c r="E190" s="9"/>
      <c r="F190" s="12"/>
      <c r="G190" s="1"/>
      <c r="H190" s="10"/>
    </row>
    <row r="191" spans="3:8" ht="26.25" customHeight="1">
      <c r="C191" s="6" t="s">
        <v>117</v>
      </c>
      <c r="E191" s="9"/>
      <c r="F191" s="12"/>
      <c r="G191" s="1"/>
      <c r="H191" s="10"/>
    </row>
    <row r="192" spans="1:9" ht="26.25" customHeight="1">
      <c r="A192" s="1">
        <f>A183</f>
        <v>298.57</v>
      </c>
      <c r="C192" s="1">
        <v>0</v>
      </c>
      <c r="E192" s="4" t="s">
        <v>166</v>
      </c>
      <c r="F192" s="4"/>
      <c r="G192" s="3">
        <v>0.5</v>
      </c>
      <c r="I192" s="2" t="s">
        <v>160</v>
      </c>
    </row>
    <row r="193" spans="1:9" ht="26.25" customHeight="1">
      <c r="A193" s="1">
        <f>SUM(A192+G192)</f>
        <v>299.07</v>
      </c>
      <c r="C193" s="1">
        <f>SUM(G192+C192)</f>
        <v>0.5</v>
      </c>
      <c r="E193" s="10" t="s">
        <v>12</v>
      </c>
      <c r="F193" s="4"/>
      <c r="G193" s="3">
        <v>1.5</v>
      </c>
      <c r="I193" s="2" t="s">
        <v>159</v>
      </c>
    </row>
    <row r="194" spans="1:9" ht="26.25" customHeight="1">
      <c r="A194" s="1">
        <f>SUM(A193+G193)</f>
        <v>300.57</v>
      </c>
      <c r="C194" s="1">
        <f>SUM(G193+C193)</f>
        <v>2</v>
      </c>
      <c r="E194" s="2" t="s">
        <v>15</v>
      </c>
      <c r="F194" s="4"/>
      <c r="G194" s="3">
        <v>4.8</v>
      </c>
      <c r="I194" s="2" t="s">
        <v>158</v>
      </c>
    </row>
    <row r="195" spans="1:9" ht="26.25" customHeight="1">
      <c r="A195" s="1">
        <f>SUM(A194+G194)</f>
        <v>305.37</v>
      </c>
      <c r="C195" s="1">
        <f>SUM(G194+C194)</f>
        <v>6.8</v>
      </c>
      <c r="E195" s="10" t="s">
        <v>12</v>
      </c>
      <c r="F195" s="4"/>
      <c r="G195" s="3">
        <v>5.8</v>
      </c>
      <c r="I195" s="2" t="s">
        <v>157</v>
      </c>
    </row>
    <row r="196" spans="1:9" ht="26.25" customHeight="1">
      <c r="A196" s="1">
        <f>SUM(A195+G195)</f>
        <v>311.17</v>
      </c>
      <c r="C196" s="1">
        <f>SUM(G195+C195)</f>
        <v>12.6</v>
      </c>
      <c r="E196" s="4" t="s">
        <v>28</v>
      </c>
      <c r="F196" s="4"/>
      <c r="G196" s="3">
        <v>2.2</v>
      </c>
      <c r="I196" s="2" t="s">
        <v>156</v>
      </c>
    </row>
    <row r="197" spans="1:9" ht="26.25" customHeight="1">
      <c r="A197" s="1">
        <f>SUM(A196+G196)</f>
        <v>313.37</v>
      </c>
      <c r="C197" s="1">
        <f>SUM(G196+C196)</f>
        <v>14.8</v>
      </c>
      <c r="E197" s="4" t="s">
        <v>28</v>
      </c>
      <c r="F197" s="4"/>
      <c r="G197" s="3">
        <v>1.2</v>
      </c>
      <c r="I197" s="2" t="s">
        <v>167</v>
      </c>
    </row>
    <row r="198" spans="1:9" ht="26.25" customHeight="1">
      <c r="A198" s="1">
        <f>SUM(A197+G197)</f>
        <v>314.57</v>
      </c>
      <c r="C198" s="1">
        <f>SUM(G197+C197)</f>
        <v>16</v>
      </c>
      <c r="E198" s="4" t="s">
        <v>28</v>
      </c>
      <c r="F198" s="4"/>
      <c r="G198" s="3">
        <v>0.9</v>
      </c>
      <c r="I198" s="2" t="s">
        <v>153</v>
      </c>
    </row>
    <row r="199" spans="1:9" ht="26.25" customHeight="1">
      <c r="A199" s="1">
        <f>SUM(A198+G198)</f>
        <v>315.46999999999997</v>
      </c>
      <c r="C199" s="1">
        <f>SUM(G198+C198)</f>
        <v>16.9</v>
      </c>
      <c r="E199" s="10" t="s">
        <v>12</v>
      </c>
      <c r="G199" s="3">
        <v>1.4</v>
      </c>
      <c r="I199" s="2" t="s">
        <v>152</v>
      </c>
    </row>
    <row r="200" spans="1:9" ht="26.25" customHeight="1">
      <c r="A200" s="1">
        <f>SUM(A199+G199)</f>
        <v>316.86999999999995</v>
      </c>
      <c r="C200" s="1">
        <f>SUM(G199+C199)</f>
        <v>18.299999999999997</v>
      </c>
      <c r="E200" s="9" t="s">
        <v>15</v>
      </c>
      <c r="G200" s="3">
        <v>2.1</v>
      </c>
      <c r="I200" s="2" t="s">
        <v>150</v>
      </c>
    </row>
    <row r="201" spans="1:254" ht="26.25" customHeight="1">
      <c r="A201" s="1">
        <f>SUM(A200+G200)</f>
        <v>318.96999999999997</v>
      </c>
      <c r="C201" s="3">
        <f>SUM(C200+G200)</f>
        <v>20.4</v>
      </c>
      <c r="E201" s="9" t="s">
        <v>15</v>
      </c>
      <c r="G201" s="3">
        <v>16.1</v>
      </c>
      <c r="I201" s="2" t="s">
        <v>151</v>
      </c>
      <c r="IL201"/>
      <c r="IM201"/>
      <c r="IN201"/>
      <c r="IO201"/>
      <c r="IP201"/>
      <c r="IQ201"/>
      <c r="IR201"/>
      <c r="IS201"/>
      <c r="IT201"/>
    </row>
    <row r="202" spans="1:254" ht="26.25" customHeight="1">
      <c r="A202" s="1">
        <f>SUM(A201+G201)</f>
        <v>335.07</v>
      </c>
      <c r="C202" s="3">
        <f>SUM(C201+G201)</f>
        <v>36.5</v>
      </c>
      <c r="E202" s="10" t="s">
        <v>12</v>
      </c>
      <c r="G202" s="3">
        <v>5.7</v>
      </c>
      <c r="I202" s="2" t="s">
        <v>168</v>
      </c>
      <c r="IL202"/>
      <c r="IM202"/>
      <c r="IN202"/>
      <c r="IO202"/>
      <c r="IP202"/>
      <c r="IQ202"/>
      <c r="IR202"/>
      <c r="IS202"/>
      <c r="IT202"/>
    </row>
    <row r="203" spans="1:254" ht="26.25" customHeight="1">
      <c r="A203" s="1">
        <f>SUM(A202+G202)</f>
        <v>340.77</v>
      </c>
      <c r="C203" s="3">
        <f>SUM(C202+G202)</f>
        <v>42.2</v>
      </c>
      <c r="E203" s="9" t="s">
        <v>15</v>
      </c>
      <c r="G203" s="3">
        <v>0</v>
      </c>
      <c r="I203" s="2" t="s">
        <v>169</v>
      </c>
      <c r="IL203"/>
      <c r="IM203"/>
      <c r="IN203"/>
      <c r="IO203"/>
      <c r="IP203"/>
      <c r="IQ203"/>
      <c r="IR203"/>
      <c r="IS203"/>
      <c r="IT203"/>
    </row>
    <row r="204" spans="1:255" ht="26.25" customHeight="1">
      <c r="A204" s="1">
        <f>SUM(A203+G203)</f>
        <v>340.77</v>
      </c>
      <c r="C204" s="3">
        <f>SUM(C203+G203)</f>
        <v>42.2</v>
      </c>
      <c r="D204"/>
      <c r="E204" s="9" t="s">
        <v>15</v>
      </c>
      <c r="F204"/>
      <c r="G204" s="8"/>
      <c r="I204" s="2" t="s">
        <v>170</v>
      </c>
      <c r="K204" s="24"/>
      <c r="IU204" s="2"/>
    </row>
    <row r="205" spans="3:255" ht="26.25" customHeight="1">
      <c r="C205" s="1"/>
      <c r="E205" s="4" t="s">
        <v>42</v>
      </c>
      <c r="I205" s="2" t="s">
        <v>171</v>
      </c>
      <c r="J205"/>
      <c r="M205" s="19"/>
      <c r="N205"/>
      <c r="P205"/>
      <c r="R205"/>
      <c r="T205"/>
      <c r="U205"/>
      <c r="IU205" s="2"/>
    </row>
    <row r="206" spans="3:255" ht="26.25" customHeight="1">
      <c r="C206" s="1"/>
      <c r="E206" s="4" t="s">
        <v>44</v>
      </c>
      <c r="I206" s="2" t="s">
        <v>172</v>
      </c>
      <c r="J206"/>
      <c r="M206" s="19"/>
      <c r="N206"/>
      <c r="P206"/>
      <c r="R206"/>
      <c r="T206"/>
      <c r="U206"/>
      <c r="IU206" s="2"/>
    </row>
    <row r="207" spans="5:254" ht="26.25" customHeight="1">
      <c r="E207" s="10"/>
      <c r="IL207"/>
      <c r="IM207"/>
      <c r="IN207"/>
      <c r="IO207"/>
      <c r="IP207"/>
      <c r="IQ207"/>
      <c r="IR207"/>
      <c r="IS207"/>
      <c r="IT207"/>
    </row>
    <row r="208" spans="1:16" s="2" customFormat="1" ht="21.75" customHeight="1">
      <c r="A208" s="7" t="s">
        <v>3</v>
      </c>
      <c r="C208" s="3"/>
      <c r="G208" s="3"/>
      <c r="I208" s="4" t="s">
        <v>173</v>
      </c>
      <c r="J208" s="18"/>
      <c r="N208" s="19"/>
      <c r="P208" s="9"/>
    </row>
    <row r="209" spans="5:256" ht="9.75" customHeight="1">
      <c r="E209" s="2"/>
      <c r="I209" s="9"/>
      <c r="J209" s="18"/>
      <c r="IU209" s="2"/>
      <c r="IV209" s="2"/>
    </row>
    <row r="210" spans="1:9" ht="26.25" customHeight="1">
      <c r="A210" s="1" t="s">
        <v>5</v>
      </c>
      <c r="B210" s="10"/>
      <c r="C210" s="1" t="s">
        <v>6</v>
      </c>
      <c r="D210" s="10"/>
      <c r="E210" s="9" t="s">
        <v>7</v>
      </c>
      <c r="F210" s="10"/>
      <c r="G210" s="11" t="s">
        <v>8</v>
      </c>
      <c r="H210" s="10"/>
      <c r="I210" s="9" t="s">
        <v>9</v>
      </c>
    </row>
    <row r="211" spans="5:256" ht="9.75" customHeight="1">
      <c r="E211" s="2"/>
      <c r="I211" s="9"/>
      <c r="J211" s="18"/>
      <c r="IU211" s="2"/>
      <c r="IV211" s="2"/>
    </row>
    <row r="212" spans="1:255" ht="26.25" customHeight="1">
      <c r="A212" s="1">
        <f>A204</f>
        <v>340.77</v>
      </c>
      <c r="C212" s="3">
        <v>0</v>
      </c>
      <c r="E212" s="9" t="s">
        <v>15</v>
      </c>
      <c r="G212" s="3">
        <v>6.6</v>
      </c>
      <c r="I212" s="2" t="s">
        <v>174</v>
      </c>
      <c r="K212" s="24"/>
      <c r="IU212" s="2"/>
    </row>
    <row r="213" spans="1:10" s="17" customFormat="1" ht="26.25" customHeight="1">
      <c r="A213" s="1">
        <f>SUM(G212+A212)</f>
        <v>347.37</v>
      </c>
      <c r="B213" s="2"/>
      <c r="C213" s="1">
        <f>SUM(G212+C212)</f>
        <v>6.6</v>
      </c>
      <c r="E213" s="9" t="s">
        <v>15</v>
      </c>
      <c r="F213" s="2"/>
      <c r="G213" s="3">
        <v>3.3</v>
      </c>
      <c r="H213" s="2"/>
      <c r="I213" s="2" t="s">
        <v>175</v>
      </c>
      <c r="J213" s="2"/>
    </row>
    <row r="214" spans="1:10" s="17" customFormat="1" ht="26.25" customHeight="1">
      <c r="A214" s="1">
        <f>SUM(G213+A213)</f>
        <v>350.67</v>
      </c>
      <c r="B214" s="2"/>
      <c r="C214" s="1">
        <f>SUM(G213+C213)</f>
        <v>9.899999999999999</v>
      </c>
      <c r="E214" s="9" t="s">
        <v>15</v>
      </c>
      <c r="F214" s="2"/>
      <c r="G214" s="3">
        <v>20.8</v>
      </c>
      <c r="H214" s="2"/>
      <c r="I214" s="2" t="s">
        <v>176</v>
      </c>
      <c r="J214" s="2"/>
    </row>
    <row r="215" spans="1:10" s="17" customFormat="1" ht="26.25" customHeight="1">
      <c r="A215" s="1">
        <f>SUM(0.2+A214)</f>
        <v>350.87</v>
      </c>
      <c r="B215" s="2"/>
      <c r="C215" s="1">
        <f>SUM(C214+0.2)</f>
        <v>10.099999999999998</v>
      </c>
      <c r="E215" s="4"/>
      <c r="F215" s="2"/>
      <c r="G215" s="3"/>
      <c r="H215" s="2"/>
      <c r="I215" s="9" t="s">
        <v>177</v>
      </c>
      <c r="J215" s="2"/>
    </row>
    <row r="216" spans="1:10" s="17" customFormat="1" ht="26.25" customHeight="1">
      <c r="A216" s="1">
        <f>SUM(G214+A214)</f>
        <v>371.47</v>
      </c>
      <c r="B216" s="2"/>
      <c r="C216" s="1">
        <f>SUM(G214+C214)</f>
        <v>30.7</v>
      </c>
      <c r="E216" s="9" t="s">
        <v>15</v>
      </c>
      <c r="F216" s="2"/>
      <c r="G216" s="3"/>
      <c r="H216" s="2"/>
      <c r="I216" s="9" t="s">
        <v>178</v>
      </c>
      <c r="J216" s="2"/>
    </row>
    <row r="217" spans="1:10" s="17" customFormat="1" ht="26.25" customHeight="1">
      <c r="A217" s="1"/>
      <c r="B217" s="2"/>
      <c r="C217" s="1"/>
      <c r="E217" s="4" t="s">
        <v>42</v>
      </c>
      <c r="F217" s="2"/>
      <c r="G217" s="3"/>
      <c r="H217" s="2"/>
      <c r="I217" s="2" t="s">
        <v>179</v>
      </c>
      <c r="J217" s="2"/>
    </row>
    <row r="218" spans="1:10" s="17" customFormat="1" ht="26.25" customHeight="1">
      <c r="A218" s="1"/>
      <c r="B218" s="2"/>
      <c r="C218" s="1"/>
      <c r="E218" s="4" t="s">
        <v>44</v>
      </c>
      <c r="F218" s="2"/>
      <c r="G218" s="3"/>
      <c r="H218" s="2"/>
      <c r="I218" s="2" t="s">
        <v>180</v>
      </c>
      <c r="J218" s="2"/>
    </row>
    <row r="219" spans="1:10" s="17" customFormat="1" ht="26.25" customHeight="1">
      <c r="A219" s="1"/>
      <c r="B219" s="2"/>
      <c r="C219" s="1"/>
      <c r="E219" s="4"/>
      <c r="F219" s="2"/>
      <c r="G219" s="3"/>
      <c r="H219" s="2"/>
      <c r="I219" s="2"/>
      <c r="J219" s="2"/>
    </row>
    <row r="220" spans="1:10" s="17" customFormat="1" ht="26.25" customHeight="1">
      <c r="A220" s="1"/>
      <c r="B220" s="2"/>
      <c r="C220" s="1"/>
      <c r="E220" s="4"/>
      <c r="F220" s="2"/>
      <c r="G220" s="3"/>
      <c r="H220" s="2"/>
      <c r="I220" s="2"/>
      <c r="J220" s="2"/>
    </row>
    <row r="221" spans="1:256" ht="26.25" customHeight="1">
      <c r="A221" s="7" t="s">
        <v>3</v>
      </c>
      <c r="G221" s="1"/>
      <c r="I221" s="4" t="s">
        <v>181</v>
      </c>
      <c r="K221" s="10"/>
      <c r="IU221" s="2"/>
      <c r="IV221" s="17"/>
    </row>
    <row r="222" spans="1:17" s="2" customFormat="1" ht="12" customHeight="1">
      <c r="A222" s="1"/>
      <c r="C222" s="1"/>
      <c r="E222" s="9"/>
      <c r="G222" s="8"/>
      <c r="H222"/>
      <c r="I222" s="17"/>
      <c r="J222" s="19"/>
      <c r="K222" s="17"/>
      <c r="L222" s="17"/>
      <c r="M222" s="17"/>
      <c r="N222" s="17"/>
      <c r="O222" s="17"/>
      <c r="P222" s="17"/>
      <c r="Q222" s="17"/>
    </row>
    <row r="223" spans="1:17" s="2" customFormat="1" ht="26.25" customHeight="1">
      <c r="A223" s="1" t="s">
        <v>5</v>
      </c>
      <c r="B223" s="10"/>
      <c r="C223" s="1" t="s">
        <v>182</v>
      </c>
      <c r="D223" s="10"/>
      <c r="E223" s="9" t="s">
        <v>7</v>
      </c>
      <c r="F223" s="10"/>
      <c r="G223" s="11" t="s">
        <v>8</v>
      </c>
      <c r="H223" s="10"/>
      <c r="I223" s="9" t="s">
        <v>9</v>
      </c>
      <c r="J223" s="19"/>
      <c r="K223" s="17"/>
      <c r="L223" s="17"/>
      <c r="M223" s="17"/>
      <c r="N223" s="17"/>
      <c r="O223" s="17"/>
      <c r="P223" s="17"/>
      <c r="Q223" s="17"/>
    </row>
    <row r="224" spans="1:17" s="2" customFormat="1" ht="12" customHeight="1">
      <c r="A224" s="1"/>
      <c r="C224" s="1"/>
      <c r="E224" s="9"/>
      <c r="F224" s="12"/>
      <c r="G224" s="1"/>
      <c r="H224" s="10"/>
      <c r="I224" s="9"/>
      <c r="J224" s="19"/>
      <c r="K224" s="17"/>
      <c r="L224" s="17"/>
      <c r="M224" s="17"/>
      <c r="N224" s="17"/>
      <c r="O224" s="17"/>
      <c r="P224" s="17"/>
      <c r="Q224" s="17"/>
    </row>
    <row r="225" spans="1:256" s="2" customFormat="1" ht="26.25" customHeight="1">
      <c r="A225" s="1">
        <f>A216</f>
        <v>371.47</v>
      </c>
      <c r="C225" s="3">
        <v>0</v>
      </c>
      <c r="E225" s="9" t="s">
        <v>15</v>
      </c>
      <c r="G225" s="3">
        <v>0.9</v>
      </c>
      <c r="I225" s="2" t="s">
        <v>183</v>
      </c>
      <c r="K225" s="10"/>
      <c r="IV225" s="17"/>
    </row>
    <row r="226" spans="2:256" ht="26.25" customHeight="1">
      <c r="B226" s="3"/>
      <c r="C226" s="25"/>
      <c r="D226" s="3"/>
      <c r="E226" s="6" t="s">
        <v>184</v>
      </c>
      <c r="F226" s="3"/>
      <c r="G226" s="25"/>
      <c r="H226" s="3"/>
      <c r="I226" s="26"/>
      <c r="IT226" s="27"/>
      <c r="IU226" s="27"/>
      <c r="IV226" s="27"/>
    </row>
    <row r="227" spans="1:256" ht="26.25" customHeight="1">
      <c r="A227" s="1">
        <f>A225+G225</f>
        <v>372.37</v>
      </c>
      <c r="B227" s="3"/>
      <c r="C227" s="25">
        <f>C225+G225</f>
        <v>0.9</v>
      </c>
      <c r="D227" s="3"/>
      <c r="E227" s="1" t="s">
        <v>185</v>
      </c>
      <c r="F227" s="3"/>
      <c r="G227" s="25">
        <v>2.1</v>
      </c>
      <c r="H227" s="3"/>
      <c r="I227" s="26" t="s">
        <v>186</v>
      </c>
      <c r="IT227" s="27"/>
      <c r="IU227" s="27"/>
      <c r="IV227" s="27"/>
    </row>
    <row r="228" spans="1:256" ht="26.25" customHeight="1">
      <c r="A228" s="1">
        <f>A227+G227</f>
        <v>374.47</v>
      </c>
      <c r="B228" s="3"/>
      <c r="C228" s="25">
        <f>C227+G227</f>
        <v>3</v>
      </c>
      <c r="D228" s="3"/>
      <c r="E228" s="7" t="s">
        <v>187</v>
      </c>
      <c r="F228" s="3"/>
      <c r="G228" s="25">
        <v>0</v>
      </c>
      <c r="H228" s="3"/>
      <c r="I228" s="26"/>
      <c r="IT228" s="27"/>
      <c r="IU228" s="27"/>
      <c r="IV228" s="27"/>
    </row>
    <row r="229" spans="1:256" ht="26.25" customHeight="1">
      <c r="A229" s="1">
        <f>A228+G228</f>
        <v>374.47</v>
      </c>
      <c r="B229" s="3"/>
      <c r="C229" s="25">
        <f>C228+G228</f>
        <v>3</v>
      </c>
      <c r="D229" s="3"/>
      <c r="E229" s="1" t="s">
        <v>188</v>
      </c>
      <c r="F229" s="3"/>
      <c r="G229" s="25">
        <v>0.7</v>
      </c>
      <c r="H229" s="3"/>
      <c r="I229" s="26" t="s">
        <v>189</v>
      </c>
      <c r="IT229" s="27"/>
      <c r="IU229" s="27"/>
      <c r="IV229" s="27"/>
    </row>
    <row r="230" spans="1:256" ht="26.25" customHeight="1">
      <c r="A230" s="1">
        <f>A229+G229</f>
        <v>375.17</v>
      </c>
      <c r="B230" s="3"/>
      <c r="C230" s="25">
        <f>C229+G229</f>
        <v>3.7</v>
      </c>
      <c r="D230" s="3"/>
      <c r="E230" s="6" t="s">
        <v>190</v>
      </c>
      <c r="F230" s="3"/>
      <c r="G230" s="25">
        <v>1.8</v>
      </c>
      <c r="H230" s="3"/>
      <c r="I230" s="26" t="s">
        <v>189</v>
      </c>
      <c r="IT230" s="27"/>
      <c r="IU230" s="27"/>
      <c r="IV230" s="27"/>
    </row>
    <row r="231" spans="2:256" ht="26.25" customHeight="1">
      <c r="B231" s="3"/>
      <c r="C231" s="25"/>
      <c r="D231" s="3"/>
      <c r="E231" s="6"/>
      <c r="F231" s="3" t="s">
        <v>191</v>
      </c>
      <c r="G231" s="25"/>
      <c r="H231" s="3"/>
      <c r="I231" s="26"/>
      <c r="IT231" s="27"/>
      <c r="IU231" s="27"/>
      <c r="IV231" s="27"/>
    </row>
    <row r="232" spans="1:256" ht="26.25" customHeight="1">
      <c r="A232" s="1">
        <f>A230+G230</f>
        <v>376.97</v>
      </c>
      <c r="B232" s="3"/>
      <c r="C232" s="25">
        <f>C230+G230</f>
        <v>5.5</v>
      </c>
      <c r="D232" s="3"/>
      <c r="E232" s="1" t="s">
        <v>185</v>
      </c>
      <c r="F232" s="3"/>
      <c r="G232" s="25">
        <v>3.7</v>
      </c>
      <c r="H232" s="3"/>
      <c r="I232" s="26" t="s">
        <v>192</v>
      </c>
      <c r="IT232" s="27"/>
      <c r="IU232" s="27"/>
      <c r="IV232" s="27"/>
    </row>
    <row r="233" spans="1:256" ht="26.25" customHeight="1">
      <c r="A233" s="1">
        <f>A232+G232</f>
        <v>380.67</v>
      </c>
      <c r="B233" s="3"/>
      <c r="C233" s="25">
        <f>C232+G232</f>
        <v>9.2</v>
      </c>
      <c r="D233" s="3"/>
      <c r="E233" s="7" t="s">
        <v>30</v>
      </c>
      <c r="F233" s="3"/>
      <c r="G233" s="25">
        <v>1.8</v>
      </c>
      <c r="H233" s="3"/>
      <c r="I233" s="26" t="s">
        <v>193</v>
      </c>
      <c r="IT233" s="27"/>
      <c r="IU233" s="27"/>
      <c r="IV233" s="27"/>
    </row>
    <row r="234" spans="1:256" ht="26.25" customHeight="1">
      <c r="A234" s="1">
        <f>A233+G233</f>
        <v>382.47</v>
      </c>
      <c r="B234" s="3"/>
      <c r="C234" s="25">
        <f>C233+G233</f>
        <v>11</v>
      </c>
      <c r="D234" s="3"/>
      <c r="E234" s="7" t="s">
        <v>187</v>
      </c>
      <c r="F234" s="3"/>
      <c r="G234" s="25">
        <v>0</v>
      </c>
      <c r="H234" s="3"/>
      <c r="I234" s="26"/>
      <c r="IT234" s="27"/>
      <c r="IU234" s="27"/>
      <c r="IV234" s="27"/>
    </row>
    <row r="235" spans="1:256" ht="26.25" customHeight="1">
      <c r="A235" s="1">
        <f>A234+G234</f>
        <v>382.47</v>
      </c>
      <c r="B235" s="3"/>
      <c r="C235" s="25">
        <f>C234+G234</f>
        <v>11</v>
      </c>
      <c r="D235" s="3"/>
      <c r="E235" s="1" t="s">
        <v>188</v>
      </c>
      <c r="F235" s="3"/>
      <c r="G235" s="25">
        <v>1.3</v>
      </c>
      <c r="H235" s="3"/>
      <c r="I235" s="26" t="s">
        <v>194</v>
      </c>
      <c r="IT235" s="27"/>
      <c r="IU235" s="27"/>
      <c r="IV235" s="27"/>
    </row>
    <row r="236" spans="1:256" ht="26.25" customHeight="1">
      <c r="A236" s="1">
        <f>A235+G235</f>
        <v>383.77000000000004</v>
      </c>
      <c r="B236" s="3"/>
      <c r="C236" s="25">
        <f>C235+G235</f>
        <v>12.3</v>
      </c>
      <c r="D236" s="3"/>
      <c r="E236" s="7" t="s">
        <v>30</v>
      </c>
      <c r="F236" s="3"/>
      <c r="G236" s="25">
        <v>0.1</v>
      </c>
      <c r="H236" s="3"/>
      <c r="I236" s="26" t="s">
        <v>195</v>
      </c>
      <c r="IT236" s="27"/>
      <c r="IU236" s="27"/>
      <c r="IV236" s="27"/>
    </row>
    <row r="237" spans="1:256" ht="26.25" customHeight="1">
      <c r="A237" s="1">
        <f>SUM(G236+A236)</f>
        <v>383.87000000000006</v>
      </c>
      <c r="C237" s="3">
        <f>SUM(G235+C235)</f>
        <v>12.3</v>
      </c>
      <c r="E237" s="4" t="s">
        <v>196</v>
      </c>
      <c r="I237" s="2" t="s">
        <v>197</v>
      </c>
      <c r="K237" s="24"/>
      <c r="IU237" s="2"/>
      <c r="IV237" s="27"/>
    </row>
    <row r="238" spans="1:256" ht="26.25" customHeight="1">
      <c r="A238" s="5"/>
      <c r="B238" s="17"/>
      <c r="C238" s="8"/>
      <c r="E238" s="4" t="s">
        <v>42</v>
      </c>
      <c r="I238" s="2" t="s">
        <v>198</v>
      </c>
      <c r="K238" s="10"/>
      <c r="IU238" s="2"/>
      <c r="IV238" s="17"/>
    </row>
    <row r="239" spans="5:256" ht="26.25" customHeight="1">
      <c r="E239" s="4" t="s">
        <v>44</v>
      </c>
      <c r="I239" s="2" t="s">
        <v>199</v>
      </c>
      <c r="K239" s="10"/>
      <c r="IU239" s="2"/>
      <c r="IV239" s="17"/>
    </row>
    <row r="240" spans="11:256" ht="26.25" customHeight="1">
      <c r="K240" s="10"/>
      <c r="IU240" s="2"/>
      <c r="IV240" s="17"/>
    </row>
    <row r="241" spans="1:256" ht="26.25" customHeight="1">
      <c r="A241" s="7" t="s">
        <v>3</v>
      </c>
      <c r="G241" s="1"/>
      <c r="I241" s="4" t="s">
        <v>200</v>
      </c>
      <c r="K241" s="10"/>
      <c r="IU241" s="2"/>
      <c r="IV241" s="17"/>
    </row>
    <row r="242" spans="1:14" s="2" customFormat="1" ht="12" customHeight="1">
      <c r="A242" s="1"/>
      <c r="C242" s="1"/>
      <c r="E242" s="9"/>
      <c r="G242" s="8"/>
      <c r="H242"/>
      <c r="I242" s="17"/>
      <c r="J242" s="19"/>
      <c r="N242" s="19"/>
    </row>
    <row r="243" spans="1:14" s="2" customFormat="1" ht="26.25" customHeight="1">
      <c r="A243" s="1" t="s">
        <v>5</v>
      </c>
      <c r="B243" s="10"/>
      <c r="C243" s="1" t="s">
        <v>182</v>
      </c>
      <c r="D243" s="10"/>
      <c r="E243" s="9" t="s">
        <v>7</v>
      </c>
      <c r="F243" s="10"/>
      <c r="G243" s="11" t="s">
        <v>8</v>
      </c>
      <c r="H243" s="10"/>
      <c r="I243" s="9" t="s">
        <v>9</v>
      </c>
      <c r="J243" s="19"/>
      <c r="N243" s="19"/>
    </row>
    <row r="244" spans="1:14" s="2" customFormat="1" ht="12" customHeight="1">
      <c r="A244" s="1"/>
      <c r="C244" s="1"/>
      <c r="E244" s="9"/>
      <c r="F244" s="12"/>
      <c r="G244" s="1"/>
      <c r="H244" s="10"/>
      <c r="I244" s="9"/>
      <c r="J244" s="19"/>
      <c r="N244" s="19"/>
    </row>
    <row r="245" spans="1:9" s="27" customFormat="1" ht="26.25" customHeight="1">
      <c r="A245" s="28"/>
      <c r="C245" s="29"/>
      <c r="E245" s="2" t="s">
        <v>201</v>
      </c>
      <c r="G245" s="29"/>
      <c r="I245" s="17"/>
    </row>
    <row r="246" spans="1:256" s="2" customFormat="1" ht="26.25" customHeight="1">
      <c r="A246" s="1">
        <f>A237</f>
        <v>383.87000000000006</v>
      </c>
      <c r="C246" s="3">
        <v>0</v>
      </c>
      <c r="E246" s="4" t="s">
        <v>202</v>
      </c>
      <c r="G246" s="3">
        <v>1.4</v>
      </c>
      <c r="I246" s="2" t="s">
        <v>203</v>
      </c>
      <c r="K246" s="10"/>
      <c r="IV246" s="17"/>
    </row>
    <row r="247" spans="1:256" ht="26.25" customHeight="1">
      <c r="A247" s="1">
        <f>A246+G246</f>
        <v>385.27000000000004</v>
      </c>
      <c r="B247" s="3"/>
      <c r="C247" s="3">
        <f>C246+G246</f>
        <v>1.4</v>
      </c>
      <c r="D247" s="3"/>
      <c r="E247" s="7" t="s">
        <v>187</v>
      </c>
      <c r="F247" s="3"/>
      <c r="G247" s="3">
        <v>0</v>
      </c>
      <c r="H247" s="3"/>
      <c r="I247" s="26"/>
      <c r="IT247" s="27"/>
      <c r="IU247" s="27"/>
      <c r="IV247" s="27"/>
    </row>
    <row r="248" spans="1:256" ht="26.25" customHeight="1">
      <c r="A248" s="1">
        <f>A247+G247</f>
        <v>385.27000000000004</v>
      </c>
      <c r="B248" s="3"/>
      <c r="C248" s="3">
        <f>C247+G247</f>
        <v>1.4</v>
      </c>
      <c r="D248" s="3"/>
      <c r="E248" s="1" t="s">
        <v>204</v>
      </c>
      <c r="F248" s="3"/>
      <c r="G248" s="3">
        <v>1.7000000000000002</v>
      </c>
      <c r="H248" s="3"/>
      <c r="I248" s="26" t="s">
        <v>193</v>
      </c>
      <c r="IT248" s="27"/>
      <c r="IU248" s="27"/>
      <c r="IV248" s="27"/>
    </row>
    <row r="249" spans="1:256" ht="26.25" customHeight="1">
      <c r="A249" s="1">
        <f>A248+G248</f>
        <v>386.97</v>
      </c>
      <c r="B249" s="3"/>
      <c r="C249" s="3">
        <f>C248+G248</f>
        <v>3.1</v>
      </c>
      <c r="D249" s="3"/>
      <c r="E249" s="3" t="s">
        <v>190</v>
      </c>
      <c r="F249" s="3"/>
      <c r="G249" s="3">
        <v>8.9</v>
      </c>
      <c r="H249" s="3"/>
      <c r="I249" s="26" t="s">
        <v>205</v>
      </c>
      <c r="IT249" s="27"/>
      <c r="IU249" s="27"/>
      <c r="IV249" s="27"/>
    </row>
    <row r="250" spans="1:18" s="2" customFormat="1" ht="26.25" customHeight="1">
      <c r="A250" s="1">
        <f>3.3+A249</f>
        <v>390.27000000000004</v>
      </c>
      <c r="C250" s="1">
        <f>3.3+C249</f>
        <v>6.4</v>
      </c>
      <c r="E250" s="27"/>
      <c r="F250" s="27"/>
      <c r="G250" s="30" t="s">
        <v>206</v>
      </c>
      <c r="H250" s="27"/>
      <c r="I250" s="17"/>
      <c r="N250" s="19"/>
      <c r="R250" s="19"/>
    </row>
    <row r="251" spans="1:18" s="2" customFormat="1" ht="26.25" customHeight="1">
      <c r="A251" s="1">
        <f>SUM(G249+A249)</f>
        <v>395.87</v>
      </c>
      <c r="C251" s="1">
        <f>SUM(G249+C249)</f>
        <v>12</v>
      </c>
      <c r="E251" s="9" t="s">
        <v>15</v>
      </c>
      <c r="G251" s="3">
        <v>6.27</v>
      </c>
      <c r="I251" s="9" t="s">
        <v>207</v>
      </c>
      <c r="N251" s="19"/>
      <c r="R251" s="19"/>
    </row>
    <row r="252" spans="1:14" s="2" customFormat="1" ht="26.25" customHeight="1">
      <c r="A252" s="1">
        <f>SUM(G251+A251)</f>
        <v>402.14</v>
      </c>
      <c r="C252" s="1">
        <f>SUM(G251+C251)</f>
        <v>18.27</v>
      </c>
      <c r="E252" s="10" t="s">
        <v>12</v>
      </c>
      <c r="G252" s="3">
        <v>16.1</v>
      </c>
      <c r="I252" s="9" t="s">
        <v>208</v>
      </c>
      <c r="N252" s="19"/>
    </row>
    <row r="253" spans="1:14" s="2" customFormat="1" ht="26.25" customHeight="1">
      <c r="A253" s="1">
        <f>SUM(G252+A252)</f>
        <v>418.24</v>
      </c>
      <c r="C253" s="1">
        <f>SUM(G252+C252)</f>
        <v>34.370000000000005</v>
      </c>
      <c r="E253" s="10" t="s">
        <v>30</v>
      </c>
      <c r="G253" s="3">
        <v>0.5</v>
      </c>
      <c r="I253" s="9" t="s">
        <v>209</v>
      </c>
      <c r="N253" s="19"/>
    </row>
    <row r="254" spans="1:14" s="2" customFormat="1" ht="26.25" customHeight="1">
      <c r="A254" s="1">
        <f>SUM(G253+A253)</f>
        <v>418.74</v>
      </c>
      <c r="C254" s="1">
        <f>SUM(G253+C253)</f>
        <v>34.870000000000005</v>
      </c>
      <c r="E254" s="9" t="s">
        <v>15</v>
      </c>
      <c r="G254" s="3">
        <v>0.1</v>
      </c>
      <c r="I254" s="9" t="s">
        <v>210</v>
      </c>
      <c r="N254" s="19"/>
    </row>
    <row r="255" spans="1:14" s="2" customFormat="1" ht="26.25" customHeight="1">
      <c r="A255" s="1">
        <f>SUM(G254+A254)</f>
        <v>418.84000000000003</v>
      </c>
      <c r="C255" s="1">
        <f>SUM(G254+C254)</f>
        <v>34.970000000000006</v>
      </c>
      <c r="E255" s="10" t="s">
        <v>12</v>
      </c>
      <c r="G255" s="3">
        <v>0</v>
      </c>
      <c r="I255" s="9" t="s">
        <v>211</v>
      </c>
      <c r="N255" s="19"/>
    </row>
    <row r="256" spans="3:256" ht="26.25" customHeight="1">
      <c r="C256" s="1"/>
      <c r="E256" s="31" t="s">
        <v>212</v>
      </c>
      <c r="I256" s="9"/>
      <c r="N256" s="19"/>
      <c r="IU256" s="2"/>
      <c r="IV256" s="2"/>
    </row>
    <row r="257" spans="3:256" ht="26.25" customHeight="1">
      <c r="C257" s="1"/>
      <c r="E257" s="31" t="s">
        <v>213</v>
      </c>
      <c r="I257" s="9"/>
      <c r="N257" s="19"/>
      <c r="IU257" s="2"/>
      <c r="IV257" s="2"/>
    </row>
    <row r="258" spans="3:256" ht="26.25" customHeight="1">
      <c r="C258" s="1"/>
      <c r="E258" s="9" t="s">
        <v>214</v>
      </c>
      <c r="I258" s="9"/>
      <c r="N258" s="19"/>
      <c r="IU258" s="2"/>
      <c r="IV258" s="2"/>
    </row>
    <row r="259" spans="1:14" s="2" customFormat="1" ht="26.25" customHeight="1">
      <c r="A259" s="1">
        <f>SUM(G255+A255)</f>
        <v>418.84000000000003</v>
      </c>
      <c r="C259" s="1">
        <f>SUM(G255+C255)</f>
        <v>34.970000000000006</v>
      </c>
      <c r="E259" s="10" t="s">
        <v>12</v>
      </c>
      <c r="G259" s="3">
        <v>1.1</v>
      </c>
      <c r="I259" s="9" t="s">
        <v>215</v>
      </c>
      <c r="N259" s="19"/>
    </row>
    <row r="260" spans="1:14" s="2" customFormat="1" ht="26.25" customHeight="1">
      <c r="A260" s="1">
        <f>SUM(G259+A259)</f>
        <v>419.94000000000005</v>
      </c>
      <c r="C260" s="1">
        <f>SUM(G259+C259)</f>
        <v>36.07000000000001</v>
      </c>
      <c r="E260" s="9" t="s">
        <v>15</v>
      </c>
      <c r="G260" s="3">
        <v>0</v>
      </c>
      <c r="I260" s="9" t="s">
        <v>216</v>
      </c>
      <c r="N260" s="19"/>
    </row>
    <row r="261" spans="1:14" s="2" customFormat="1" ht="26.25" customHeight="1">
      <c r="A261" s="1">
        <f>SUM(G260+A260)</f>
        <v>419.94000000000005</v>
      </c>
      <c r="C261" s="1">
        <f>SUM(G260+C260)</f>
        <v>36.07000000000001</v>
      </c>
      <c r="E261" s="10" t="s">
        <v>12</v>
      </c>
      <c r="G261" s="3">
        <v>0.30000000000000004</v>
      </c>
      <c r="I261" s="9" t="s">
        <v>217</v>
      </c>
      <c r="N261" s="19"/>
    </row>
    <row r="262" spans="1:14" s="2" customFormat="1" ht="26.25" customHeight="1">
      <c r="A262" s="1">
        <f>SUM(G261+A261)</f>
        <v>420.24000000000007</v>
      </c>
      <c r="C262" s="1">
        <f>SUM(G261+C261)</f>
        <v>36.370000000000005</v>
      </c>
      <c r="E262" s="9" t="s">
        <v>15</v>
      </c>
      <c r="G262" s="3">
        <v>0.23</v>
      </c>
      <c r="I262" s="9" t="s">
        <v>218</v>
      </c>
      <c r="N262" s="19"/>
    </row>
    <row r="263" spans="1:14" s="2" customFormat="1" ht="26.25" customHeight="1">
      <c r="A263" s="1">
        <f>SUM(G262+A262)</f>
        <v>420.4700000000001</v>
      </c>
      <c r="C263" s="1">
        <f>SUM(G262+C262)</f>
        <v>36.6</v>
      </c>
      <c r="E263" s="10" t="s">
        <v>12</v>
      </c>
      <c r="G263" s="3">
        <v>8.23</v>
      </c>
      <c r="I263" s="9" t="s">
        <v>219</v>
      </c>
      <c r="N263" s="19"/>
    </row>
    <row r="264" spans="1:14" s="2" customFormat="1" ht="26.25" customHeight="1">
      <c r="A264" s="1">
        <f>SUM(G263+A263)</f>
        <v>428.7000000000001</v>
      </c>
      <c r="C264" s="1">
        <f>SUM(G263+C263)</f>
        <v>44.83</v>
      </c>
      <c r="E264" s="10" t="s">
        <v>12</v>
      </c>
      <c r="G264" s="3">
        <v>3.47</v>
      </c>
      <c r="I264" s="9" t="s">
        <v>220</v>
      </c>
      <c r="N264" s="19"/>
    </row>
    <row r="265" spans="1:14" s="2" customFormat="1" ht="26.25" customHeight="1">
      <c r="A265" s="1">
        <f>SUM(G264+A264)</f>
        <v>432.17000000000013</v>
      </c>
      <c r="C265" s="1">
        <f>SUM(G264+C264)</f>
        <v>48.3</v>
      </c>
      <c r="E265" s="9" t="s">
        <v>221</v>
      </c>
      <c r="G265" s="3">
        <v>3.11</v>
      </c>
      <c r="I265" s="9" t="s">
        <v>222</v>
      </c>
      <c r="N265" s="19"/>
    </row>
    <row r="266" spans="1:18" s="2" customFormat="1" ht="26.25" customHeight="1">
      <c r="A266" s="1">
        <f>SUM(G265+A265)</f>
        <v>435.28000000000014</v>
      </c>
      <c r="C266" s="1">
        <f>SUM(G265+C265)</f>
        <v>51.41</v>
      </c>
      <c r="E266" s="4" t="s">
        <v>28</v>
      </c>
      <c r="G266" s="3">
        <v>0.16</v>
      </c>
      <c r="I266" s="9" t="s">
        <v>223</v>
      </c>
      <c r="N266" s="19"/>
      <c r="R266" s="19"/>
    </row>
    <row r="267" spans="1:18" s="2" customFormat="1" ht="26.25" customHeight="1">
      <c r="A267" s="1">
        <f>SUM(G266+A266)</f>
        <v>435.44000000000017</v>
      </c>
      <c r="C267" s="1">
        <f>SUM(G266+C266)</f>
        <v>51.56999999999999</v>
      </c>
      <c r="E267" s="10" t="s">
        <v>12</v>
      </c>
      <c r="G267" s="3">
        <v>0.19</v>
      </c>
      <c r="I267" s="9" t="s">
        <v>224</v>
      </c>
      <c r="N267" s="19"/>
      <c r="R267" s="19"/>
    </row>
    <row r="268" spans="1:14" s="2" customFormat="1" ht="26.25" customHeight="1">
      <c r="A268" s="1">
        <f>SUM(G267+A267)</f>
        <v>435.63000000000017</v>
      </c>
      <c r="C268" s="1">
        <f>SUM(G267+C267)</f>
        <v>51.75999999999999</v>
      </c>
      <c r="E268" s="9" t="s">
        <v>15</v>
      </c>
      <c r="G268" s="3">
        <v>0.43</v>
      </c>
      <c r="I268" s="9" t="s">
        <v>225</v>
      </c>
      <c r="N268" s="19"/>
    </row>
    <row r="269" spans="1:14" s="2" customFormat="1" ht="26.25" customHeight="1">
      <c r="A269" s="1">
        <f>SUM(G268+A268)</f>
        <v>436.0600000000002</v>
      </c>
      <c r="C269" s="1">
        <f>SUM(G268+C268)</f>
        <v>52.18999999999999</v>
      </c>
      <c r="E269" s="10" t="s">
        <v>12</v>
      </c>
      <c r="G269" s="3">
        <v>0.09</v>
      </c>
      <c r="I269" s="9" t="s">
        <v>226</v>
      </c>
      <c r="N269" s="19"/>
    </row>
    <row r="270" spans="1:14" s="2" customFormat="1" ht="26.25" customHeight="1">
      <c r="A270" s="1">
        <f>SUM(G269+A269)</f>
        <v>436.15000000000015</v>
      </c>
      <c r="C270" s="1">
        <f>SUM(G269+C269)</f>
        <v>52.279999999999994</v>
      </c>
      <c r="E270" s="9" t="s">
        <v>15</v>
      </c>
      <c r="G270" s="3">
        <v>2.64</v>
      </c>
      <c r="I270" s="9" t="s">
        <v>227</v>
      </c>
      <c r="N270" s="19"/>
    </row>
    <row r="271" spans="1:25" s="2" customFormat="1" ht="26.25" customHeight="1">
      <c r="A271" s="1">
        <f>SUM(G270+A270)</f>
        <v>438.79000000000013</v>
      </c>
      <c r="C271" s="1">
        <f>SUM(G270+C270)</f>
        <v>54.919999999999995</v>
      </c>
      <c r="E271" s="9" t="s">
        <v>15</v>
      </c>
      <c r="G271" s="3">
        <v>2.67</v>
      </c>
      <c r="I271" s="9" t="s">
        <v>228</v>
      </c>
      <c r="N271" s="19"/>
      <c r="Y271" s="19"/>
    </row>
    <row r="272" spans="1:25" s="2" customFormat="1" ht="26.25" customHeight="1">
      <c r="A272" s="1">
        <f>SUM(G271+A271)</f>
        <v>441.46000000000015</v>
      </c>
      <c r="C272" s="1">
        <f>SUM(G271+C271)</f>
        <v>57.589999999999996</v>
      </c>
      <c r="E272" s="10" t="s">
        <v>12</v>
      </c>
      <c r="G272" s="3">
        <v>3.9</v>
      </c>
      <c r="I272" s="9" t="s">
        <v>229</v>
      </c>
      <c r="N272" s="19"/>
      <c r="Y272" s="19"/>
    </row>
    <row r="273" spans="1:25" s="2" customFormat="1" ht="26.25" customHeight="1">
      <c r="A273" s="1">
        <f>SUM(G272+A272)</f>
        <v>445.3600000000001</v>
      </c>
      <c r="C273" s="1">
        <f>SUM(G272+C272)</f>
        <v>61.489999999999995</v>
      </c>
      <c r="E273" s="10" t="s">
        <v>30</v>
      </c>
      <c r="G273" s="3">
        <v>0.1</v>
      </c>
      <c r="I273" s="9" t="s">
        <v>230</v>
      </c>
      <c r="N273" s="19"/>
      <c r="Y273" s="19"/>
    </row>
    <row r="274" spans="1:14" s="2" customFormat="1" ht="26.25" customHeight="1">
      <c r="A274" s="1">
        <f>SUM(G273+A273)</f>
        <v>445.46000000000015</v>
      </c>
      <c r="C274" s="1">
        <f>SUM(G273+C273)</f>
        <v>61.589999999999996</v>
      </c>
      <c r="E274" s="9" t="s">
        <v>15</v>
      </c>
      <c r="G274" s="3"/>
      <c r="I274" s="9" t="s">
        <v>231</v>
      </c>
      <c r="N274" s="19"/>
    </row>
    <row r="275" spans="3:256" ht="26.25" customHeight="1">
      <c r="C275" s="1"/>
      <c r="E275" s="4" t="s">
        <v>42</v>
      </c>
      <c r="I275" s="9" t="s">
        <v>232</v>
      </c>
      <c r="N275" s="19"/>
      <c r="IU275" s="2"/>
      <c r="IV275" s="2"/>
    </row>
    <row r="276" spans="3:256" ht="26.25" customHeight="1">
      <c r="C276" s="1"/>
      <c r="E276" s="4" t="s">
        <v>44</v>
      </c>
      <c r="I276" s="9" t="s">
        <v>233</v>
      </c>
      <c r="N276" s="19"/>
      <c r="IU276" s="2"/>
      <c r="IV276" s="2"/>
    </row>
    <row r="277" spans="1:14" s="2" customFormat="1" ht="26.25" customHeight="1">
      <c r="A277" s="1"/>
      <c r="C277" s="1"/>
      <c r="G277" s="3"/>
      <c r="I277" s="9" t="s">
        <v>234</v>
      </c>
      <c r="N277" s="19"/>
    </row>
    <row r="278" spans="1:14" s="2" customFormat="1" ht="26.25" customHeight="1">
      <c r="A278" s="1"/>
      <c r="C278" s="1"/>
      <c r="G278" s="3"/>
      <c r="I278" s="9"/>
      <c r="N278" s="19"/>
    </row>
    <row r="279" spans="1:14" s="2" customFormat="1" ht="26.25" customHeight="1">
      <c r="A279" s="7" t="s">
        <v>3</v>
      </c>
      <c r="C279" s="1"/>
      <c r="G279" s="1"/>
      <c r="I279" s="4" t="s">
        <v>235</v>
      </c>
      <c r="M279" s="17"/>
      <c r="N279" s="19"/>
    </row>
    <row r="280" spans="1:14" s="2" customFormat="1" ht="12" customHeight="1">
      <c r="A280" s="1"/>
      <c r="C280" s="1"/>
      <c r="E280" s="9"/>
      <c r="G280" s="8"/>
      <c r="H280"/>
      <c r="I280" s="17"/>
      <c r="J280" s="19"/>
      <c r="M280" s="17"/>
      <c r="N280" s="19"/>
    </row>
    <row r="281" spans="1:14" s="2" customFormat="1" ht="26.25" customHeight="1">
      <c r="A281" s="1" t="s">
        <v>5</v>
      </c>
      <c r="B281" s="10"/>
      <c r="C281" s="1" t="s">
        <v>182</v>
      </c>
      <c r="D281" s="10"/>
      <c r="E281" s="9" t="s">
        <v>7</v>
      </c>
      <c r="F281" s="10"/>
      <c r="G281" s="11" t="s">
        <v>8</v>
      </c>
      <c r="H281" s="10"/>
      <c r="I281" s="9" t="s">
        <v>9</v>
      </c>
      <c r="J281" s="19"/>
      <c r="M281" s="17"/>
      <c r="N281" s="19"/>
    </row>
    <row r="282" spans="1:14" s="2" customFormat="1" ht="12" customHeight="1">
      <c r="A282" s="1"/>
      <c r="C282" s="1"/>
      <c r="E282" s="9"/>
      <c r="F282" s="12"/>
      <c r="G282" s="1"/>
      <c r="H282" s="10"/>
      <c r="J282" s="19"/>
      <c r="M282" s="17"/>
      <c r="N282" s="19"/>
    </row>
    <row r="283" spans="1:14" s="2" customFormat="1" ht="26.25" customHeight="1">
      <c r="A283" s="1">
        <f>A274</f>
        <v>445.46000000000015</v>
      </c>
      <c r="C283" s="1">
        <v>0</v>
      </c>
      <c r="E283" s="9" t="s">
        <v>15</v>
      </c>
      <c r="G283" s="3">
        <v>3.4</v>
      </c>
      <c r="I283" s="2" t="s">
        <v>230</v>
      </c>
      <c r="M283" s="17"/>
      <c r="N283" s="19"/>
    </row>
    <row r="284" spans="1:14" s="2" customFormat="1" ht="26.25" customHeight="1">
      <c r="A284" s="1">
        <f>SUM(G283+A283)</f>
        <v>448.8600000000001</v>
      </c>
      <c r="C284" s="1">
        <f>SUM(G283+C283)</f>
        <v>3.4</v>
      </c>
      <c r="E284" s="4" t="s">
        <v>28</v>
      </c>
      <c r="G284" s="3">
        <v>2.8</v>
      </c>
      <c r="H284" s="19"/>
      <c r="I284" s="2" t="s">
        <v>227</v>
      </c>
      <c r="M284" s="17"/>
      <c r="N284" s="19"/>
    </row>
    <row r="285" spans="1:14" s="2" customFormat="1" ht="26.25" customHeight="1">
      <c r="A285" s="1">
        <f>SUM(G284+A284)</f>
        <v>451.66000000000014</v>
      </c>
      <c r="C285" s="1">
        <f>SUM(G284+C284)</f>
        <v>6.199999999999999</v>
      </c>
      <c r="E285" s="9" t="s">
        <v>15</v>
      </c>
      <c r="G285" s="3">
        <v>8.7</v>
      </c>
      <c r="H285" s="19"/>
      <c r="I285" s="2" t="s">
        <v>236</v>
      </c>
      <c r="M285" s="17"/>
      <c r="N285" s="19"/>
    </row>
    <row r="286" spans="1:22" s="2" customFormat="1" ht="26.25" customHeight="1">
      <c r="A286" s="1">
        <f>SUM(G285+A285)</f>
        <v>460.3600000000001</v>
      </c>
      <c r="C286" s="1">
        <f>SUM(G285+C285)</f>
        <v>14.899999999999999</v>
      </c>
      <c r="E286" s="10" t="s">
        <v>12</v>
      </c>
      <c r="G286" s="3">
        <v>3.8</v>
      </c>
      <c r="I286" s="2" t="s">
        <v>147</v>
      </c>
      <c r="K286" s="24"/>
      <c r="N286" s="19"/>
      <c r="O286" s="27"/>
      <c r="Q286" s="27"/>
      <c r="S286" s="27"/>
      <c r="U286" s="27"/>
      <c r="V286" s="27"/>
    </row>
    <row r="287" spans="3:256" ht="26.25" customHeight="1">
      <c r="C287" s="1"/>
      <c r="E287" s="4" t="s">
        <v>237</v>
      </c>
      <c r="K287" s="24"/>
      <c r="N287" s="19"/>
      <c r="O287" s="27"/>
      <c r="Q287" s="27"/>
      <c r="S287" s="27"/>
      <c r="U287" s="27"/>
      <c r="V287" s="27"/>
      <c r="IU287" s="2"/>
      <c r="IV287" s="2"/>
    </row>
    <row r="288" spans="1:22" s="2" customFormat="1" ht="26.25" customHeight="1">
      <c r="A288" s="1">
        <f>SUM(G286+A286)</f>
        <v>464.16000000000014</v>
      </c>
      <c r="C288" s="1">
        <f>SUM(G286+C286)</f>
        <v>18.7</v>
      </c>
      <c r="E288" s="9" t="s">
        <v>15</v>
      </c>
      <c r="G288" s="3">
        <v>4.8</v>
      </c>
      <c r="I288" s="9" t="s">
        <v>146</v>
      </c>
      <c r="K288" s="24"/>
      <c r="N288" s="19"/>
      <c r="O288" s="27"/>
      <c r="Q288" s="27"/>
      <c r="S288" s="27"/>
      <c r="U288" s="27"/>
      <c r="V288" s="27"/>
    </row>
    <row r="289" spans="1:22" s="2" customFormat="1" ht="26.25" customHeight="1">
      <c r="A289" s="1">
        <f>SUM(G288+A288)</f>
        <v>468.96000000000015</v>
      </c>
      <c r="C289" s="1">
        <f>SUM(G288+C288)</f>
        <v>23.5</v>
      </c>
      <c r="E289" s="10" t="s">
        <v>12</v>
      </c>
      <c r="G289" s="3">
        <v>1.3</v>
      </c>
      <c r="I289" s="2" t="s">
        <v>145</v>
      </c>
      <c r="K289" s="10"/>
      <c r="N289" s="19"/>
      <c r="O289" s="17"/>
      <c r="Q289" s="17"/>
      <c r="S289" s="17"/>
      <c r="U289" s="17"/>
      <c r="V289" s="17"/>
    </row>
    <row r="290" spans="1:22" s="2" customFormat="1" ht="26.25" customHeight="1">
      <c r="A290" s="1">
        <f>SUM(G289+A289)</f>
        <v>470.26000000000016</v>
      </c>
      <c r="C290" s="1">
        <f>SUM(G289+C289)</f>
        <v>24.8</v>
      </c>
      <c r="E290" s="9" t="s">
        <v>15</v>
      </c>
      <c r="G290" s="3">
        <v>0.4</v>
      </c>
      <c r="I290" s="2" t="s">
        <v>238</v>
      </c>
      <c r="K290" s="10"/>
      <c r="N290" s="19"/>
      <c r="O290" s="17"/>
      <c r="Q290" s="17"/>
      <c r="S290" s="17"/>
      <c r="U290" s="17"/>
      <c r="V290" s="17"/>
    </row>
    <row r="291" spans="1:22" s="2" customFormat="1" ht="26.25" customHeight="1">
      <c r="A291" s="1">
        <f>SUM(G290+A290)</f>
        <v>470.66000000000014</v>
      </c>
      <c r="C291" s="3">
        <f>SUM(G290+C290)</f>
        <v>25.2</v>
      </c>
      <c r="E291" s="10" t="s">
        <v>12</v>
      </c>
      <c r="G291" s="3">
        <v>0.82</v>
      </c>
      <c r="I291" s="9" t="s">
        <v>239</v>
      </c>
      <c r="K291" s="10"/>
      <c r="N291" s="19"/>
      <c r="O291" s="17"/>
      <c r="Q291" s="17"/>
      <c r="S291" s="17"/>
      <c r="U291" s="17"/>
      <c r="V291" s="17"/>
    </row>
    <row r="292" spans="1:22" s="2" customFormat="1" ht="26.25" customHeight="1">
      <c r="A292" s="1">
        <f>SUM(G291+A291)</f>
        <v>471.48000000000013</v>
      </c>
      <c r="C292" s="3">
        <f>SUM(G291+C291)</f>
        <v>26.02</v>
      </c>
      <c r="E292" s="4" t="s">
        <v>80</v>
      </c>
      <c r="G292" s="3">
        <v>1.21</v>
      </c>
      <c r="I292" s="9" t="s">
        <v>240</v>
      </c>
      <c r="K292" s="10"/>
      <c r="N292" s="19"/>
      <c r="O292" s="17"/>
      <c r="Q292" s="17"/>
      <c r="S292" s="17"/>
      <c r="U292" s="17"/>
      <c r="V292" s="17"/>
    </row>
    <row r="293" spans="1:22" s="2" customFormat="1" ht="26.25" customHeight="1">
      <c r="A293" s="1">
        <f>SUM(G292+A292)</f>
        <v>472.6900000000001</v>
      </c>
      <c r="C293" s="1">
        <f>SUM(G292+C292)</f>
        <v>27.23</v>
      </c>
      <c r="E293" s="10" t="s">
        <v>12</v>
      </c>
      <c r="G293" s="3">
        <v>1.6</v>
      </c>
      <c r="I293" s="2" t="s">
        <v>241</v>
      </c>
      <c r="K293" s="10"/>
      <c r="N293" s="19"/>
      <c r="O293" s="17"/>
      <c r="Q293" s="17"/>
      <c r="S293" s="17"/>
      <c r="U293" s="17"/>
      <c r="V293" s="17"/>
    </row>
    <row r="294" spans="1:22" s="2" customFormat="1" ht="26.25" customHeight="1">
      <c r="A294" s="1">
        <f>SUM(G293+A293)</f>
        <v>474.29000000000013</v>
      </c>
      <c r="C294" s="1">
        <f>SUM(G293+C293)</f>
        <v>28.830000000000002</v>
      </c>
      <c r="E294" s="9" t="s">
        <v>15</v>
      </c>
      <c r="G294" s="3">
        <v>0.09</v>
      </c>
      <c r="I294" s="9" t="s">
        <v>242</v>
      </c>
      <c r="K294" s="10"/>
      <c r="N294" s="19"/>
      <c r="O294" s="17"/>
      <c r="Q294" s="17"/>
      <c r="S294" s="17"/>
      <c r="U294" s="17"/>
      <c r="V294" s="17"/>
    </row>
    <row r="295" spans="1:254" ht="26.25" customHeight="1">
      <c r="A295" s="1">
        <f>SUM(G294+A294)</f>
        <v>474.3800000000001</v>
      </c>
      <c r="C295" s="1">
        <f>SUM(G294+C294)</f>
        <v>28.92</v>
      </c>
      <c r="D295"/>
      <c r="E295" s="10" t="s">
        <v>12</v>
      </c>
      <c r="F295"/>
      <c r="G295" s="8"/>
      <c r="I295" s="2" t="s">
        <v>136</v>
      </c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spans="3:256" ht="26.25" customHeight="1">
      <c r="C296" s="1"/>
      <c r="E296" s="2" t="s">
        <v>42</v>
      </c>
      <c r="I296" s="2" t="s">
        <v>243</v>
      </c>
      <c r="J296" s="19"/>
      <c r="M296" s="17"/>
      <c r="IU296" s="2"/>
      <c r="IV296" s="2"/>
    </row>
    <row r="297" spans="3:256" ht="26.25" customHeight="1">
      <c r="C297" s="1"/>
      <c r="E297" s="2" t="s">
        <v>28</v>
      </c>
      <c r="I297" s="2" t="s">
        <v>244</v>
      </c>
      <c r="J297" s="19"/>
      <c r="M297" s="17"/>
      <c r="IU297" s="2"/>
      <c r="IV297" s="2"/>
    </row>
    <row r="298" spans="8:9" ht="24" customHeight="1">
      <c r="H298"/>
      <c r="I298" s="17"/>
    </row>
    <row r="299" spans="1:16" s="2" customFormat="1" ht="21.75" customHeight="1">
      <c r="A299" s="7" t="s">
        <v>3</v>
      </c>
      <c r="C299" s="3"/>
      <c r="G299" s="3"/>
      <c r="I299" s="4" t="s">
        <v>245</v>
      </c>
      <c r="J299" s="18"/>
      <c r="N299" s="19"/>
      <c r="P299" s="9"/>
    </row>
    <row r="300" spans="5:256" ht="9.75" customHeight="1">
      <c r="E300" s="2"/>
      <c r="I300" s="9"/>
      <c r="J300" s="18"/>
      <c r="IU300" s="2"/>
      <c r="IV300" s="2"/>
    </row>
    <row r="301" spans="1:9" ht="26.25" customHeight="1">
      <c r="A301" s="1" t="s">
        <v>5</v>
      </c>
      <c r="B301" s="10"/>
      <c r="C301" s="1" t="s">
        <v>6</v>
      </c>
      <c r="D301" s="10"/>
      <c r="E301" s="9" t="s">
        <v>7</v>
      </c>
      <c r="F301" s="10"/>
      <c r="G301" s="11" t="s">
        <v>8</v>
      </c>
      <c r="H301" s="10"/>
      <c r="I301" s="9" t="s">
        <v>9</v>
      </c>
    </row>
    <row r="302" spans="5:256" ht="9.75" customHeight="1">
      <c r="E302" s="2"/>
      <c r="I302" s="9"/>
      <c r="J302" s="18"/>
      <c r="IU302" s="2"/>
      <c r="IV302" s="2"/>
    </row>
    <row r="303" spans="4:254" ht="26.25" customHeight="1">
      <c r="D303" s="2" t="s">
        <v>140</v>
      </c>
      <c r="E303" s="10"/>
      <c r="IL303"/>
      <c r="IM303"/>
      <c r="IN303"/>
      <c r="IO303"/>
      <c r="IP303"/>
      <c r="IQ303"/>
      <c r="IR303"/>
      <c r="IS303"/>
      <c r="IT303"/>
    </row>
    <row r="304" spans="1:16" s="2" customFormat="1" ht="26.25" customHeight="1">
      <c r="A304" s="1">
        <f>A295</f>
        <v>474.3800000000001</v>
      </c>
      <c r="C304" s="3">
        <v>0</v>
      </c>
      <c r="E304" s="9" t="s">
        <v>15</v>
      </c>
      <c r="G304" s="3">
        <v>0.09</v>
      </c>
      <c r="I304" s="9" t="s">
        <v>242</v>
      </c>
      <c r="J304" s="18"/>
      <c r="N304" s="19"/>
      <c r="P304" s="9"/>
    </row>
    <row r="305" spans="1:16" s="2" customFormat="1" ht="26.25" customHeight="1">
      <c r="A305" s="1">
        <f>SUM(G304+A304)</f>
        <v>474.4700000000001</v>
      </c>
      <c r="C305" s="3">
        <f>SUM(G304+C304)</f>
        <v>0.09</v>
      </c>
      <c r="E305" s="9" t="s">
        <v>15</v>
      </c>
      <c r="G305" s="3">
        <v>2.1</v>
      </c>
      <c r="I305" s="9" t="s">
        <v>246</v>
      </c>
      <c r="J305" s="18"/>
      <c r="L305" s="4"/>
      <c r="N305" s="19"/>
      <c r="P305" s="9"/>
    </row>
    <row r="306" spans="1:16" s="2" customFormat="1" ht="26.25" customHeight="1">
      <c r="A306" s="1">
        <f>SUM(G305+A305)</f>
        <v>476.5700000000001</v>
      </c>
      <c r="C306" s="3">
        <f>SUM(G305+C305)</f>
        <v>2.19</v>
      </c>
      <c r="E306" s="9" t="s">
        <v>15</v>
      </c>
      <c r="G306" s="3">
        <v>3.9</v>
      </c>
      <c r="I306" s="9" t="s">
        <v>247</v>
      </c>
      <c r="J306" s="18"/>
      <c r="L306" s="9"/>
      <c r="N306" s="19"/>
      <c r="P306" s="9"/>
    </row>
    <row r="307" spans="1:16" s="2" customFormat="1" ht="26.25" customHeight="1">
      <c r="A307" s="1">
        <f>SUM(G306+A306)</f>
        <v>480.4700000000001</v>
      </c>
      <c r="C307" s="3">
        <f>SUM(G306+C306)</f>
        <v>6.09</v>
      </c>
      <c r="E307" s="9" t="s">
        <v>15</v>
      </c>
      <c r="G307" s="3">
        <v>0.1</v>
      </c>
      <c r="I307" s="9" t="s">
        <v>248</v>
      </c>
      <c r="J307" s="18"/>
      <c r="L307" s="4"/>
      <c r="N307" s="19"/>
      <c r="P307" s="9"/>
    </row>
    <row r="308" spans="1:16" s="2" customFormat="1" ht="26.25" customHeight="1">
      <c r="A308" s="1">
        <f>SUM(G307+A307)</f>
        <v>480.5700000000001</v>
      </c>
      <c r="C308" s="3">
        <f>SUM(G307+C307)</f>
        <v>6.1899999999999995</v>
      </c>
      <c r="E308" s="10" t="s">
        <v>12</v>
      </c>
      <c r="G308" s="3">
        <v>1.2</v>
      </c>
      <c r="I308" s="9" t="s">
        <v>249</v>
      </c>
      <c r="J308" s="18"/>
      <c r="L308" s="10"/>
      <c r="N308" s="19"/>
      <c r="P308" s="9"/>
    </row>
    <row r="309" spans="1:16" s="2" customFormat="1" ht="26.25" customHeight="1">
      <c r="A309" s="1">
        <f>SUM(G308+A308)</f>
        <v>481.7700000000001</v>
      </c>
      <c r="C309" s="3">
        <f>SUM(G308+C308)</f>
        <v>7.39</v>
      </c>
      <c r="E309" s="10" t="s">
        <v>12</v>
      </c>
      <c r="G309" s="3">
        <v>14.3</v>
      </c>
      <c r="I309" s="9" t="s">
        <v>250</v>
      </c>
      <c r="J309" s="18"/>
      <c r="L309" s="10"/>
      <c r="N309" s="19"/>
      <c r="P309" s="9"/>
    </row>
    <row r="310" spans="1:16" s="2" customFormat="1" ht="26.25" customHeight="1">
      <c r="A310" s="1">
        <f>SUM(G309+A309)</f>
        <v>496.0700000000001</v>
      </c>
      <c r="C310" s="3">
        <f>SUM(G309+C309)</f>
        <v>21.69</v>
      </c>
      <c r="E310" s="10" t="s">
        <v>12</v>
      </c>
      <c r="G310" s="3">
        <v>2.7</v>
      </c>
      <c r="I310" s="9" t="s">
        <v>251</v>
      </c>
      <c r="J310" s="18"/>
      <c r="L310" s="9"/>
      <c r="N310" s="19"/>
      <c r="P310" s="9"/>
    </row>
    <row r="311" spans="1:254" ht="26.25" customHeight="1">
      <c r="A311" s="1">
        <f>SUM(A310+G310)</f>
        <v>498.7700000000001</v>
      </c>
      <c r="C311" s="3">
        <f>SUM(C310+G310)</f>
        <v>24.39</v>
      </c>
      <c r="E311" s="9" t="s">
        <v>15</v>
      </c>
      <c r="G311" s="3">
        <v>0.7</v>
      </c>
      <c r="I311" s="2" t="s">
        <v>252</v>
      </c>
      <c r="IL311"/>
      <c r="IM311"/>
      <c r="IN311"/>
      <c r="IO311"/>
      <c r="IP311"/>
      <c r="IQ311"/>
      <c r="IR311"/>
      <c r="IS311"/>
      <c r="IT311"/>
    </row>
    <row r="312" spans="1:254" ht="26.25" customHeight="1">
      <c r="A312" s="1">
        <f>SUM(A311+G311)</f>
        <v>499.4700000000001</v>
      </c>
      <c r="C312" s="3">
        <f>SUM(C311+G311)</f>
        <v>25.09</v>
      </c>
      <c r="E312" s="10" t="s">
        <v>12</v>
      </c>
      <c r="G312" s="3">
        <v>0.5</v>
      </c>
      <c r="I312" s="2" t="s">
        <v>253</v>
      </c>
      <c r="IL312"/>
      <c r="IM312"/>
      <c r="IN312"/>
      <c r="IO312"/>
      <c r="IP312"/>
      <c r="IQ312"/>
      <c r="IR312"/>
      <c r="IS312"/>
      <c r="IT312"/>
    </row>
    <row r="313" spans="1:254" ht="26.25" customHeight="1">
      <c r="A313" s="1">
        <f>SUM(A312+G312)</f>
        <v>499.9700000000001</v>
      </c>
      <c r="C313" s="3">
        <f>SUM(C312+G312)</f>
        <v>25.59</v>
      </c>
      <c r="E313" s="9" t="s">
        <v>15</v>
      </c>
      <c r="G313" s="3">
        <v>0</v>
      </c>
      <c r="I313" s="2" t="s">
        <v>87</v>
      </c>
      <c r="IL313"/>
      <c r="IM313"/>
      <c r="IN313"/>
      <c r="IO313"/>
      <c r="IP313"/>
      <c r="IQ313"/>
      <c r="IR313"/>
      <c r="IS313"/>
      <c r="IT313"/>
    </row>
    <row r="314" spans="1:254" ht="26.25" customHeight="1">
      <c r="A314" s="1">
        <f>SUM(A313+G313)</f>
        <v>499.9700000000001</v>
      </c>
      <c r="C314" s="3">
        <f>SUM(C313+G313)</f>
        <v>25.59</v>
      </c>
      <c r="E314" s="9" t="s">
        <v>15</v>
      </c>
      <c r="G314" s="3">
        <v>0</v>
      </c>
      <c r="I314" s="2" t="s">
        <v>254</v>
      </c>
      <c r="IL314"/>
      <c r="IM314"/>
      <c r="IN314"/>
      <c r="IO314"/>
      <c r="IP314"/>
      <c r="IQ314"/>
      <c r="IR314"/>
      <c r="IS314"/>
      <c r="IT314"/>
    </row>
    <row r="315" spans="5:254" ht="26.25" customHeight="1">
      <c r="E315" s="4" t="s">
        <v>42</v>
      </c>
      <c r="I315" s="2" t="s">
        <v>255</v>
      </c>
      <c r="IL315"/>
      <c r="IM315"/>
      <c r="IN315"/>
      <c r="IO315"/>
      <c r="IP315"/>
      <c r="IQ315"/>
      <c r="IR315"/>
      <c r="IS315"/>
      <c r="IT315"/>
    </row>
    <row r="316" spans="5:254" ht="26.25" customHeight="1">
      <c r="E316" s="4" t="s">
        <v>44</v>
      </c>
      <c r="I316" s="2" t="s">
        <v>256</v>
      </c>
      <c r="IL316"/>
      <c r="IM316"/>
      <c r="IN316"/>
      <c r="IO316"/>
      <c r="IP316"/>
      <c r="IQ316"/>
      <c r="IR316"/>
      <c r="IS316"/>
      <c r="IT316"/>
    </row>
    <row r="317" spans="1:254" ht="26.25" customHeight="1">
      <c r="A317" s="5"/>
      <c r="B317"/>
      <c r="C317" s="6"/>
      <c r="E317" s="19"/>
      <c r="F317" s="17"/>
      <c r="G317" s="8"/>
      <c r="H317" s="17"/>
      <c r="I317" s="17"/>
      <c r="IL317"/>
      <c r="IM317"/>
      <c r="IN317"/>
      <c r="IO317"/>
      <c r="IP317"/>
      <c r="IQ317"/>
      <c r="IR317"/>
      <c r="IS317"/>
      <c r="IT317"/>
    </row>
    <row r="318" spans="1:9" ht="24" customHeight="1">
      <c r="A318" s="7" t="s">
        <v>3</v>
      </c>
      <c r="E318" s="2"/>
      <c r="I318" s="4" t="s">
        <v>257</v>
      </c>
    </row>
    <row r="319" spans="3:9" ht="12" customHeight="1">
      <c r="C319" s="1"/>
      <c r="E319" s="9"/>
      <c r="G319" s="1"/>
      <c r="I319" s="10"/>
    </row>
    <row r="320" spans="1:9" ht="26.25" customHeight="1">
      <c r="A320" s="1" t="s">
        <v>5</v>
      </c>
      <c r="B320" s="10"/>
      <c r="C320" s="1" t="s">
        <v>6</v>
      </c>
      <c r="D320" s="10"/>
      <c r="E320" s="9" t="s">
        <v>7</v>
      </c>
      <c r="F320" s="10"/>
      <c r="G320" s="11" t="s">
        <v>8</v>
      </c>
      <c r="H320" s="10"/>
      <c r="I320" s="9" t="s">
        <v>9</v>
      </c>
    </row>
    <row r="321" spans="3:8" ht="12" customHeight="1">
      <c r="C321" s="1"/>
      <c r="E321" s="9"/>
      <c r="F321" s="12"/>
      <c r="G321" s="1"/>
      <c r="H321" s="10"/>
    </row>
    <row r="322" spans="1:254" ht="26.25" customHeight="1">
      <c r="A322" s="1">
        <f>A314</f>
        <v>499.9700000000001</v>
      </c>
      <c r="C322" s="3">
        <v>0</v>
      </c>
      <c r="E322" s="9" t="s">
        <v>15</v>
      </c>
      <c r="G322" s="3">
        <v>1.2</v>
      </c>
      <c r="I322" s="9" t="s">
        <v>87</v>
      </c>
      <c r="IL322"/>
      <c r="IM322"/>
      <c r="IN322"/>
      <c r="IO322"/>
      <c r="IP322"/>
      <c r="IQ322"/>
      <c r="IR322"/>
      <c r="IS322"/>
      <c r="IT322"/>
    </row>
    <row r="323" spans="1:254" ht="26.25" customHeight="1">
      <c r="A323" s="1">
        <f>SUM(G322+A322)</f>
        <v>501.1700000000001</v>
      </c>
      <c r="C323" s="3">
        <f>SUM(G322+C322)</f>
        <v>1.2</v>
      </c>
      <c r="E323" s="9" t="s">
        <v>15</v>
      </c>
      <c r="G323" s="3">
        <v>0.30000000000000004</v>
      </c>
      <c r="I323" s="9" t="s">
        <v>86</v>
      </c>
      <c r="IL323"/>
      <c r="IM323"/>
      <c r="IN323"/>
      <c r="IO323"/>
      <c r="IP323"/>
      <c r="IQ323"/>
      <c r="IR323"/>
      <c r="IS323"/>
      <c r="IT323"/>
    </row>
    <row r="324" spans="1:9" ht="26.25" customHeight="1">
      <c r="A324" s="1">
        <f>SUM(G323+A323)</f>
        <v>501.4700000000001</v>
      </c>
      <c r="C324" s="3">
        <f>SUM(G323+C323)</f>
        <v>1.5</v>
      </c>
      <c r="E324" s="10" t="s">
        <v>12</v>
      </c>
      <c r="G324" s="3">
        <v>1.9</v>
      </c>
      <c r="I324" s="9" t="s">
        <v>85</v>
      </c>
    </row>
    <row r="325" spans="1:9" ht="26.25" customHeight="1">
      <c r="A325" s="1">
        <f>SUM(G324+A324)</f>
        <v>503.37000000000006</v>
      </c>
      <c r="C325" s="3">
        <f>SUM(G324+C324)</f>
        <v>3.4</v>
      </c>
      <c r="E325" s="9" t="s">
        <v>15</v>
      </c>
      <c r="G325" s="3">
        <v>14</v>
      </c>
      <c r="I325" s="9" t="s">
        <v>84</v>
      </c>
    </row>
    <row r="326" spans="1:9" ht="26.25" customHeight="1">
      <c r="A326" s="1">
        <f>SUM(G325+A325)</f>
        <v>517.3700000000001</v>
      </c>
      <c r="C326" s="3">
        <f>SUM(G325+C325)</f>
        <v>17.4</v>
      </c>
      <c r="E326" s="10" t="s">
        <v>12</v>
      </c>
      <c r="G326" s="3">
        <v>0.1</v>
      </c>
      <c r="I326" s="9" t="s">
        <v>83</v>
      </c>
    </row>
    <row r="327" spans="1:10" s="2" customFormat="1" ht="26.25" customHeight="1">
      <c r="A327" s="1">
        <f>SUM(G326+A326)</f>
        <v>517.4700000000001</v>
      </c>
      <c r="C327" s="3">
        <f>SUM(G326+C326)</f>
        <v>17.5</v>
      </c>
      <c r="E327" s="9" t="s">
        <v>15</v>
      </c>
      <c r="G327" s="3">
        <v>0.4</v>
      </c>
      <c r="I327" s="9" t="s">
        <v>258</v>
      </c>
      <c r="J327" s="18"/>
    </row>
    <row r="328" spans="1:10" s="2" customFormat="1" ht="26.25" customHeight="1">
      <c r="A328" s="1">
        <f>SUM(G327+A327)</f>
        <v>517.8700000000001</v>
      </c>
      <c r="C328" s="3">
        <f>SUM(G327+C327)</f>
        <v>17.9</v>
      </c>
      <c r="E328" s="10" t="s">
        <v>12</v>
      </c>
      <c r="G328" s="3">
        <v>1.08</v>
      </c>
      <c r="I328" s="9" t="s">
        <v>81</v>
      </c>
      <c r="J328" s="18"/>
    </row>
    <row r="329" spans="5:256" ht="26.25" customHeight="1">
      <c r="E329" s="10" t="s">
        <v>259</v>
      </c>
      <c r="G329" s="6" t="s">
        <v>260</v>
      </c>
      <c r="I329" s="9"/>
      <c r="J329" s="18"/>
      <c r="IU329" s="2"/>
      <c r="IV329" s="2"/>
    </row>
    <row r="330" spans="1:10" s="2" customFormat="1" ht="26.25" customHeight="1">
      <c r="A330" s="1">
        <f>SUM(G328+A328)</f>
        <v>518.9500000000002</v>
      </c>
      <c r="C330" s="3">
        <f>SUM(G328+C328)</f>
        <v>18.979999999999997</v>
      </c>
      <c r="E330" s="10" t="s">
        <v>261</v>
      </c>
      <c r="G330" s="3">
        <v>0.9</v>
      </c>
      <c r="I330" s="9" t="s">
        <v>79</v>
      </c>
      <c r="J330" s="18"/>
    </row>
    <row r="331" spans="1:10" s="2" customFormat="1" ht="26.25" customHeight="1">
      <c r="A331" s="1">
        <f>SUM(G330+A330)</f>
        <v>519.8500000000001</v>
      </c>
      <c r="C331" s="3">
        <f>SUM(G330+C330)</f>
        <v>19.879999999999995</v>
      </c>
      <c r="E331" s="9" t="s">
        <v>15</v>
      </c>
      <c r="G331" s="3">
        <v>0.61</v>
      </c>
      <c r="I331" s="9" t="s">
        <v>78</v>
      </c>
      <c r="J331" s="18"/>
    </row>
    <row r="332" spans="1:10" s="2" customFormat="1" ht="26.25" customHeight="1">
      <c r="A332" s="1">
        <f>SUM(G331+A331)</f>
        <v>520.4600000000002</v>
      </c>
      <c r="C332" s="3">
        <f>SUM(G331+C331)</f>
        <v>20.489999999999995</v>
      </c>
      <c r="E332" s="10" t="s">
        <v>12</v>
      </c>
      <c r="G332" s="3">
        <v>0.67</v>
      </c>
      <c r="I332" s="9" t="s">
        <v>77</v>
      </c>
      <c r="J332" s="18"/>
    </row>
    <row r="333" spans="1:10" s="2" customFormat="1" ht="26.25" customHeight="1">
      <c r="A333" s="1">
        <f>SUM(G332+A332)</f>
        <v>521.1300000000001</v>
      </c>
      <c r="C333" s="3">
        <f>SUM(G332+C332)</f>
        <v>21.159999999999997</v>
      </c>
      <c r="E333" s="10" t="s">
        <v>12</v>
      </c>
      <c r="G333" s="3">
        <v>9.2</v>
      </c>
      <c r="I333" s="9" t="s">
        <v>262</v>
      </c>
      <c r="J333" s="18"/>
    </row>
    <row r="334" spans="5:256" ht="26.25" customHeight="1">
      <c r="E334" s="10"/>
      <c r="I334" s="9"/>
      <c r="J334" s="18"/>
      <c r="IU334" s="2"/>
      <c r="IV334" s="2"/>
    </row>
    <row r="335" spans="1:10" s="2" customFormat="1" ht="26.25" customHeight="1">
      <c r="A335" s="3">
        <f>SUM(G333+A333)</f>
        <v>530.3300000000002</v>
      </c>
      <c r="C335" s="3">
        <f>SUM(G333+C333)</f>
        <v>30.359999999999996</v>
      </c>
      <c r="E335" s="9" t="s">
        <v>15</v>
      </c>
      <c r="G335" s="3">
        <v>0.9</v>
      </c>
      <c r="I335" s="9" t="s">
        <v>263</v>
      </c>
      <c r="J335" s="18"/>
    </row>
    <row r="336" spans="1:10" s="2" customFormat="1" ht="26.25" customHeight="1">
      <c r="A336" s="3">
        <f>SUM(G335+A335)</f>
        <v>531.2300000000001</v>
      </c>
      <c r="C336" s="3">
        <f>SUM(G335+C335)</f>
        <v>31.259999999999994</v>
      </c>
      <c r="E336" s="10" t="s">
        <v>12</v>
      </c>
      <c r="G336" s="3">
        <v>6.9</v>
      </c>
      <c r="I336" s="9" t="s">
        <v>264</v>
      </c>
      <c r="J336" s="18"/>
    </row>
    <row r="337" spans="1:10" s="2" customFormat="1" ht="26.25" customHeight="1">
      <c r="A337" s="3">
        <f>SUM(G336+A336)</f>
        <v>538.1300000000001</v>
      </c>
      <c r="C337" s="3">
        <f>SUM(G336+C336)</f>
        <v>38.16</v>
      </c>
      <c r="E337" s="10" t="s">
        <v>12</v>
      </c>
      <c r="G337" s="3">
        <v>1.9</v>
      </c>
      <c r="I337" s="9" t="s">
        <v>265</v>
      </c>
      <c r="J337" s="18"/>
    </row>
    <row r="338" spans="1:10" s="2" customFormat="1" ht="26.25" customHeight="1">
      <c r="A338" s="3">
        <f>SUM(G337+A337)</f>
        <v>540.0300000000001</v>
      </c>
      <c r="C338" s="3">
        <f>SUM(G337+C337)</f>
        <v>40.059999999999995</v>
      </c>
      <c r="E338" s="9" t="s">
        <v>15</v>
      </c>
      <c r="G338" s="3">
        <v>3.1</v>
      </c>
      <c r="I338" s="9" t="s">
        <v>266</v>
      </c>
      <c r="J338" s="18"/>
    </row>
    <row r="339" spans="1:7" ht="27.75" customHeight="1">
      <c r="A339" s="3"/>
      <c r="C339" s="1"/>
      <c r="E339" s="10"/>
      <c r="G339" s="32" t="s">
        <v>267</v>
      </c>
    </row>
    <row r="340" spans="1:9" ht="26.25" customHeight="1">
      <c r="A340" s="3">
        <f>SUM(A338+G338)</f>
        <v>543.1300000000001</v>
      </c>
      <c r="C340" s="1">
        <f>SUM(G338+C338)</f>
        <v>43.16</v>
      </c>
      <c r="E340" s="9" t="s">
        <v>15</v>
      </c>
      <c r="G340" s="3">
        <v>1.2</v>
      </c>
      <c r="I340" s="2" t="s">
        <v>268</v>
      </c>
    </row>
    <row r="341" spans="1:9" ht="26.25" customHeight="1">
      <c r="A341" s="3">
        <f>SUM(A340+G340)</f>
        <v>544.3300000000002</v>
      </c>
      <c r="C341" s="1">
        <f>SUM(G340+C340)</f>
        <v>44.36</v>
      </c>
      <c r="E341" s="10" t="s">
        <v>12</v>
      </c>
      <c r="G341" s="3">
        <v>0.6000000000000001</v>
      </c>
      <c r="I341" s="2" t="s">
        <v>269</v>
      </c>
    </row>
    <row r="342" spans="1:8" ht="26.25" customHeight="1">
      <c r="A342" s="3"/>
      <c r="C342" s="1"/>
      <c r="E342" s="10"/>
      <c r="H342" s="14" t="s">
        <v>270</v>
      </c>
    </row>
    <row r="343" spans="1:9" ht="26.25" customHeight="1">
      <c r="A343" s="3">
        <f>SUM(A341+G341)</f>
        <v>544.9300000000002</v>
      </c>
      <c r="C343" s="1">
        <f>SUM(G341+C341)</f>
        <v>44.96</v>
      </c>
      <c r="E343" s="9" t="s">
        <v>15</v>
      </c>
      <c r="F343" s="4"/>
      <c r="G343" s="19">
        <v>1.2</v>
      </c>
      <c r="I343" s="2" t="s">
        <v>271</v>
      </c>
    </row>
    <row r="344" spans="1:9" ht="26.25" customHeight="1">
      <c r="A344" s="3">
        <f>SUM(A343+G343)</f>
        <v>546.1300000000002</v>
      </c>
      <c r="C344" s="1">
        <f>SUM(G343+C343)</f>
        <v>46.160000000000004</v>
      </c>
      <c r="E344" s="9" t="s">
        <v>15</v>
      </c>
      <c r="F344" s="4"/>
      <c r="G344" s="19">
        <v>16.3</v>
      </c>
      <c r="I344" s="2" t="s">
        <v>272</v>
      </c>
    </row>
    <row r="345" spans="1:9" ht="26.25" customHeight="1">
      <c r="A345" s="3">
        <f>SUM(A344+G344)</f>
        <v>562.4300000000002</v>
      </c>
      <c r="C345" s="1">
        <f>SUM(G344+C344)</f>
        <v>62.46000000000001</v>
      </c>
      <c r="E345" s="9" t="s">
        <v>15</v>
      </c>
      <c r="F345" s="4"/>
      <c r="G345" s="19">
        <v>5.7</v>
      </c>
      <c r="I345" s="2" t="s">
        <v>273</v>
      </c>
    </row>
    <row r="346" spans="1:9" ht="26.25" customHeight="1">
      <c r="A346" s="3">
        <f>SUM(A345+G345)</f>
        <v>568.1300000000002</v>
      </c>
      <c r="C346" s="1">
        <f>SUM(G345+C345)</f>
        <v>68.16000000000001</v>
      </c>
      <c r="E346" s="10" t="s">
        <v>12</v>
      </c>
      <c r="F346" s="4"/>
      <c r="G346" s="19">
        <v>1.3</v>
      </c>
      <c r="I346" s="2" t="s">
        <v>274</v>
      </c>
    </row>
    <row r="347" spans="1:9" ht="26.25" customHeight="1">
      <c r="A347" s="3">
        <f>SUM(A346+G346)</f>
        <v>569.4300000000002</v>
      </c>
      <c r="C347" s="1">
        <f>SUM(G346+C346)</f>
        <v>69.46000000000001</v>
      </c>
      <c r="E347" s="10" t="s">
        <v>12</v>
      </c>
      <c r="F347" s="4"/>
      <c r="G347" s="3">
        <v>1</v>
      </c>
      <c r="I347" s="2" t="s">
        <v>275</v>
      </c>
    </row>
    <row r="348" spans="1:9" ht="26.25" customHeight="1">
      <c r="A348" s="1">
        <f>SUM(A347+G347)</f>
        <v>570.4300000000002</v>
      </c>
      <c r="C348" s="1">
        <f>SUM(G347+C347)</f>
        <v>70.46000000000001</v>
      </c>
      <c r="E348" s="10" t="s">
        <v>12</v>
      </c>
      <c r="F348" s="4"/>
      <c r="I348" s="9" t="s">
        <v>276</v>
      </c>
    </row>
    <row r="349" spans="3:9" ht="26.25" customHeight="1">
      <c r="C349" s="1"/>
      <c r="E349" s="4" t="s">
        <v>42</v>
      </c>
      <c r="F349" s="4"/>
      <c r="I349" s="2" t="s">
        <v>277</v>
      </c>
    </row>
    <row r="350" spans="3:9" ht="26.25" customHeight="1">
      <c r="C350" s="1"/>
      <c r="E350" s="4" t="s">
        <v>44</v>
      </c>
      <c r="F350" s="4"/>
      <c r="I350" s="2" t="s">
        <v>278</v>
      </c>
    </row>
    <row r="351" ht="26.25" customHeight="1"/>
    <row r="352" spans="1:9" ht="24" customHeight="1">
      <c r="A352" s="7" t="s">
        <v>3</v>
      </c>
      <c r="I352" s="4" t="s">
        <v>279</v>
      </c>
    </row>
    <row r="353" spans="3:9" ht="12" customHeight="1">
      <c r="C353" s="1"/>
      <c r="E353" s="9"/>
      <c r="G353" s="1"/>
      <c r="I353" s="10"/>
    </row>
    <row r="354" spans="1:9" ht="26.25" customHeight="1">
      <c r="A354" s="1" t="s">
        <v>5</v>
      </c>
      <c r="B354" s="10"/>
      <c r="C354" s="1" t="s">
        <v>6</v>
      </c>
      <c r="D354" s="10"/>
      <c r="E354" s="9" t="s">
        <v>7</v>
      </c>
      <c r="F354" s="10"/>
      <c r="G354" s="11" t="s">
        <v>8</v>
      </c>
      <c r="H354" s="10"/>
      <c r="I354" s="9" t="s">
        <v>9</v>
      </c>
    </row>
    <row r="355" spans="3:8" ht="12" customHeight="1">
      <c r="C355" s="1"/>
      <c r="E355" s="9"/>
      <c r="F355" s="12"/>
      <c r="G355" s="1"/>
      <c r="H355" s="10"/>
    </row>
    <row r="356" spans="1:9" ht="26.25" customHeight="1">
      <c r="A356" s="1">
        <f>A348</f>
        <v>570.4300000000002</v>
      </c>
      <c r="C356" s="1">
        <v>0</v>
      </c>
      <c r="E356" s="10" t="s">
        <v>12</v>
      </c>
      <c r="F356" s="4"/>
      <c r="G356" s="3">
        <v>0.5</v>
      </c>
      <c r="I356" s="2" t="s">
        <v>275</v>
      </c>
    </row>
    <row r="357" spans="1:9" s="3" customFormat="1" ht="28.5" customHeight="1">
      <c r="A357" s="3">
        <f>A356+G356</f>
        <v>570.9300000000002</v>
      </c>
      <c r="C357" s="3">
        <f>C356+G356</f>
        <v>0.5</v>
      </c>
      <c r="E357" s="3" t="s">
        <v>190</v>
      </c>
      <c r="G357" s="3">
        <v>2.1</v>
      </c>
      <c r="I357" s="26" t="s">
        <v>50</v>
      </c>
    </row>
    <row r="358" spans="6:9" s="3" customFormat="1" ht="28.5" customHeight="1">
      <c r="F358" s="3" t="s">
        <v>280</v>
      </c>
      <c r="I358" s="26"/>
    </row>
    <row r="359" spans="1:9" s="3" customFormat="1" ht="28.5" customHeight="1">
      <c r="A359" s="3">
        <f>A357+G357</f>
        <v>573.0300000000002</v>
      </c>
      <c r="C359" s="3">
        <f>C357+G357</f>
        <v>2.6</v>
      </c>
      <c r="E359" s="7" t="s">
        <v>187</v>
      </c>
      <c r="G359" s="3">
        <v>0</v>
      </c>
      <c r="I359" s="26"/>
    </row>
    <row r="360" spans="1:9" s="3" customFormat="1" ht="28.5" customHeight="1">
      <c r="A360" s="3">
        <f>A359+G359</f>
        <v>573.0300000000002</v>
      </c>
      <c r="C360" s="3">
        <f>C359+G359</f>
        <v>2.6</v>
      </c>
      <c r="E360" s="7" t="s">
        <v>281</v>
      </c>
      <c r="G360" s="3">
        <v>3.3</v>
      </c>
      <c r="I360" s="26" t="s">
        <v>50</v>
      </c>
    </row>
    <row r="361" spans="1:9" s="3" customFormat="1" ht="28.5" customHeight="1">
      <c r="A361" s="3">
        <f>A360+G360</f>
        <v>576.3300000000002</v>
      </c>
      <c r="C361" s="3">
        <f>C360+G360</f>
        <v>5.9</v>
      </c>
      <c r="E361" s="3" t="s">
        <v>190</v>
      </c>
      <c r="G361" s="3">
        <v>0.2</v>
      </c>
      <c r="I361" s="26" t="s">
        <v>282</v>
      </c>
    </row>
    <row r="362" spans="1:9" s="3" customFormat="1" ht="28.5" customHeight="1">
      <c r="A362" s="3">
        <f>A361+G361</f>
        <v>576.5300000000002</v>
      </c>
      <c r="C362" s="3">
        <f>C361+G361</f>
        <v>6.1000000000000005</v>
      </c>
      <c r="E362" s="1" t="s">
        <v>185</v>
      </c>
      <c r="G362" s="3">
        <v>6.2</v>
      </c>
      <c r="I362" s="26" t="s">
        <v>283</v>
      </c>
    </row>
    <row r="363" spans="1:9" s="3" customFormat="1" ht="26.25" customHeight="1">
      <c r="A363" s="3">
        <f>SUM(A362+G362)</f>
        <v>582.7300000000002</v>
      </c>
      <c r="C363" s="1">
        <f>SUM(G362+C362)</f>
        <v>12.3</v>
      </c>
      <c r="E363" s="1" t="s">
        <v>185</v>
      </c>
      <c r="F363" s="7"/>
      <c r="G363" s="3">
        <v>1.7000000000000002</v>
      </c>
      <c r="I363" s="26" t="s">
        <v>284</v>
      </c>
    </row>
    <row r="364" spans="1:9" ht="26.25" customHeight="1">
      <c r="A364" s="3">
        <f>SUM(A363+G363)</f>
        <v>584.4300000000003</v>
      </c>
      <c r="C364" s="1">
        <f>SUM(G363+C363)</f>
        <v>14</v>
      </c>
      <c r="E364" s="9" t="s">
        <v>285</v>
      </c>
      <c r="F364" s="4"/>
      <c r="G364" s="3">
        <v>4.3</v>
      </c>
      <c r="I364" s="2" t="s">
        <v>286</v>
      </c>
    </row>
    <row r="365" spans="1:9" ht="26.25" customHeight="1">
      <c r="A365" s="3">
        <f>SUM(A364+G364)</f>
        <v>588.7300000000002</v>
      </c>
      <c r="C365" s="1">
        <f>SUM(G364+C364)</f>
        <v>18.3</v>
      </c>
      <c r="E365" s="10" t="s">
        <v>12</v>
      </c>
      <c r="G365" s="3">
        <v>1.6</v>
      </c>
      <c r="I365" s="2" t="s">
        <v>287</v>
      </c>
    </row>
    <row r="366" spans="1:9" ht="26.25" customHeight="1">
      <c r="A366" s="3">
        <f>SUM(A365+G365)</f>
        <v>590.3300000000003</v>
      </c>
      <c r="C366" s="1">
        <f>SUM(G365+C365)</f>
        <v>19.900000000000002</v>
      </c>
      <c r="E366" s="10" t="s">
        <v>12</v>
      </c>
      <c r="G366" s="3">
        <v>0.2</v>
      </c>
      <c r="I366" s="2" t="s">
        <v>288</v>
      </c>
    </row>
    <row r="367" spans="1:9" ht="26.25" customHeight="1">
      <c r="A367" s="3">
        <f>SUM(A366+G366)</f>
        <v>590.5300000000003</v>
      </c>
      <c r="C367" s="1">
        <f>SUM(G366+C366)</f>
        <v>20.1</v>
      </c>
      <c r="E367" s="9" t="s">
        <v>15</v>
      </c>
      <c r="I367" s="2" t="s">
        <v>289</v>
      </c>
    </row>
    <row r="368" spans="1:9" ht="26.25" customHeight="1">
      <c r="A368" s="3"/>
      <c r="C368" s="1"/>
      <c r="E368" s="4" t="s">
        <v>42</v>
      </c>
      <c r="I368" s="2" t="s">
        <v>290</v>
      </c>
    </row>
    <row r="369" spans="1:9" ht="26.25" customHeight="1">
      <c r="A369" s="3"/>
      <c r="C369" s="1"/>
      <c r="E369" s="4" t="s">
        <v>44</v>
      </c>
      <c r="I369" s="2" t="s">
        <v>291</v>
      </c>
    </row>
    <row r="370" ht="26.25" customHeight="1">
      <c r="C370" s="1"/>
    </row>
    <row r="371" spans="1:9" ht="24" customHeight="1">
      <c r="A371" s="7" t="s">
        <v>3</v>
      </c>
      <c r="E371" s="2"/>
      <c r="I371" s="4" t="s">
        <v>292</v>
      </c>
    </row>
    <row r="372" spans="3:9" ht="12" customHeight="1">
      <c r="C372" s="1"/>
      <c r="E372" s="9"/>
      <c r="G372" s="1"/>
      <c r="I372" s="10"/>
    </row>
    <row r="373" spans="1:9" ht="26.25" customHeight="1">
      <c r="A373" s="1" t="s">
        <v>5</v>
      </c>
      <c r="B373" s="10"/>
      <c r="C373" s="1" t="s">
        <v>6</v>
      </c>
      <c r="D373" s="10"/>
      <c r="E373" s="9" t="s">
        <v>7</v>
      </c>
      <c r="F373" s="10"/>
      <c r="G373" s="11" t="s">
        <v>8</v>
      </c>
      <c r="H373" s="10"/>
      <c r="I373" s="9" t="s">
        <v>9</v>
      </c>
    </row>
    <row r="374" spans="3:8" ht="12" customHeight="1">
      <c r="C374" s="1"/>
      <c r="E374" s="9"/>
      <c r="F374" s="12"/>
      <c r="G374" s="1"/>
      <c r="H374" s="10"/>
    </row>
    <row r="375" spans="1:254" ht="26.25" customHeight="1">
      <c r="A375" s="1">
        <f>A367</f>
        <v>590.5300000000003</v>
      </c>
      <c r="C375" s="3">
        <v>0</v>
      </c>
      <c r="E375" s="9" t="s">
        <v>15</v>
      </c>
      <c r="G375" s="3">
        <v>3.2</v>
      </c>
      <c r="I375" s="2" t="s">
        <v>293</v>
      </c>
      <c r="IL375"/>
      <c r="IM375"/>
      <c r="IN375"/>
      <c r="IO375"/>
      <c r="IP375"/>
      <c r="IQ375"/>
      <c r="IR375"/>
      <c r="IS375"/>
      <c r="IT375"/>
    </row>
    <row r="376" spans="1:254" ht="26.25" customHeight="1">
      <c r="A376" s="1">
        <f>SUM(A375+G375)</f>
        <v>593.7300000000004</v>
      </c>
      <c r="C376" s="3">
        <f>SUM(C375+G375)</f>
        <v>3.2</v>
      </c>
      <c r="E376" s="10" t="s">
        <v>12</v>
      </c>
      <c r="G376" s="3">
        <v>2</v>
      </c>
      <c r="I376" s="2" t="s">
        <v>294</v>
      </c>
      <c r="IL376"/>
      <c r="IM376"/>
      <c r="IN376"/>
      <c r="IO376"/>
      <c r="IP376"/>
      <c r="IQ376"/>
      <c r="IR376"/>
      <c r="IS376"/>
      <c r="IT376"/>
    </row>
    <row r="377" spans="1:254" ht="26.25" customHeight="1">
      <c r="A377" s="1">
        <f>SUM(A376+G376)</f>
        <v>595.7300000000004</v>
      </c>
      <c r="C377" s="3">
        <f>SUM(C376+G376)</f>
        <v>5.2</v>
      </c>
      <c r="E377" s="10" t="s">
        <v>12</v>
      </c>
      <c r="G377" s="3">
        <v>1.4</v>
      </c>
      <c r="I377" s="2" t="s">
        <v>295</v>
      </c>
      <c r="IL377"/>
      <c r="IM377"/>
      <c r="IN377"/>
      <c r="IO377"/>
      <c r="IP377"/>
      <c r="IQ377"/>
      <c r="IR377"/>
      <c r="IS377"/>
      <c r="IT377"/>
    </row>
    <row r="378" spans="1:254" ht="26.25" customHeight="1">
      <c r="A378" s="1">
        <f>SUM(A377+G377)</f>
        <v>597.1300000000003</v>
      </c>
      <c r="C378" s="3">
        <f>SUM(C377+G377)</f>
        <v>6.6</v>
      </c>
      <c r="E378" s="9" t="s">
        <v>15</v>
      </c>
      <c r="G378" s="3">
        <v>1.2</v>
      </c>
      <c r="I378" s="2" t="s">
        <v>296</v>
      </c>
      <c r="IL378"/>
      <c r="IM378"/>
      <c r="IN378"/>
      <c r="IO378"/>
      <c r="IP378"/>
      <c r="IQ378"/>
      <c r="IR378"/>
      <c r="IS378"/>
      <c r="IT378"/>
    </row>
    <row r="379" spans="1:254" ht="26.25" customHeight="1">
      <c r="A379" s="1">
        <f>SUM(A378+G378)</f>
        <v>598.3300000000004</v>
      </c>
      <c r="C379" s="3">
        <f>SUM(C378+G378)</f>
        <v>7.8</v>
      </c>
      <c r="E379" s="10" t="s">
        <v>12</v>
      </c>
      <c r="G379" s="3">
        <v>0.1</v>
      </c>
      <c r="I379" s="2" t="s">
        <v>297</v>
      </c>
      <c r="IL379"/>
      <c r="IM379"/>
      <c r="IN379"/>
      <c r="IO379"/>
      <c r="IP379"/>
      <c r="IQ379"/>
      <c r="IR379"/>
      <c r="IS379"/>
      <c r="IT379"/>
    </row>
    <row r="380" spans="1:254" ht="26.25" customHeight="1">
      <c r="A380" s="1">
        <f>SUM(A379+G379)</f>
        <v>598.4300000000004</v>
      </c>
      <c r="C380" s="3">
        <f>SUM(C379+G379)</f>
        <v>7.8999999999999995</v>
      </c>
      <c r="E380" s="9" t="s">
        <v>15</v>
      </c>
      <c r="G380" s="3">
        <v>2.1</v>
      </c>
      <c r="I380" s="2" t="s">
        <v>298</v>
      </c>
      <c r="IL380"/>
      <c r="IM380"/>
      <c r="IN380"/>
      <c r="IO380"/>
      <c r="IP380"/>
      <c r="IQ380"/>
      <c r="IR380"/>
      <c r="IS380"/>
      <c r="IT380"/>
    </row>
    <row r="381" spans="1:254" ht="26.25" customHeight="1">
      <c r="A381" s="1">
        <f>SUM(A380+G380)</f>
        <v>600.5300000000004</v>
      </c>
      <c r="C381" s="3">
        <f>SUM(C380+G380)</f>
        <v>10</v>
      </c>
      <c r="E381" s="9" t="s">
        <v>15</v>
      </c>
      <c r="G381" s="3">
        <v>1</v>
      </c>
      <c r="I381" s="2" t="s">
        <v>35</v>
      </c>
      <c r="IL381"/>
      <c r="IM381"/>
      <c r="IN381"/>
      <c r="IO381"/>
      <c r="IP381"/>
      <c r="IQ381"/>
      <c r="IR381"/>
      <c r="IS381"/>
      <c r="IT381"/>
    </row>
    <row r="382" spans="1:254" ht="26.25" customHeight="1">
      <c r="A382" s="1">
        <f>SUM(A381+G381)</f>
        <v>601.5300000000004</v>
      </c>
      <c r="C382" s="3">
        <f>SUM(C381+G381)</f>
        <v>11</v>
      </c>
      <c r="E382" s="10" t="s">
        <v>12</v>
      </c>
      <c r="G382" s="3">
        <v>0.1</v>
      </c>
      <c r="I382" s="2" t="s">
        <v>34</v>
      </c>
      <c r="IL382"/>
      <c r="IM382"/>
      <c r="IN382"/>
      <c r="IO382"/>
      <c r="IP382"/>
      <c r="IQ382"/>
      <c r="IR382"/>
      <c r="IS382"/>
      <c r="IT382"/>
    </row>
    <row r="383" spans="1:254" ht="26.25" customHeight="1">
      <c r="A383" s="1">
        <f>SUM(A382+G382)</f>
        <v>601.6300000000005</v>
      </c>
      <c r="C383" s="3">
        <f>SUM(C382+G382)</f>
        <v>11.1</v>
      </c>
      <c r="E383" s="9" t="s">
        <v>15</v>
      </c>
      <c r="G383" s="3">
        <v>0.30000000000000004</v>
      </c>
      <c r="I383" s="2" t="s">
        <v>299</v>
      </c>
      <c r="IL383"/>
      <c r="IM383"/>
      <c r="IN383"/>
      <c r="IO383"/>
      <c r="IP383"/>
      <c r="IQ383"/>
      <c r="IR383"/>
      <c r="IS383"/>
      <c r="IT383"/>
    </row>
    <row r="384" spans="1:254" ht="26.25" customHeight="1">
      <c r="A384" s="3">
        <f>SUM(A383+G383)</f>
        <v>601.9300000000004</v>
      </c>
      <c r="C384" s="3">
        <f>SUM(C383+G383)</f>
        <v>11.4</v>
      </c>
      <c r="E384" s="10" t="s">
        <v>12</v>
      </c>
      <c r="G384" s="3">
        <v>1.1</v>
      </c>
      <c r="I384" s="2" t="s">
        <v>300</v>
      </c>
      <c r="IL384"/>
      <c r="IM384"/>
      <c r="IN384"/>
      <c r="IO384"/>
      <c r="IP384"/>
      <c r="IQ384"/>
      <c r="IR384"/>
      <c r="IS384"/>
      <c r="IT384"/>
    </row>
    <row r="385" spans="1:254" ht="26.25" customHeight="1">
      <c r="A385" s="3"/>
      <c r="D385" s="2" t="s">
        <v>32</v>
      </c>
      <c r="IL385"/>
      <c r="IM385"/>
      <c r="IN385"/>
      <c r="IO385"/>
      <c r="IP385"/>
      <c r="IQ385"/>
      <c r="IR385"/>
      <c r="IS385"/>
      <c r="IT385"/>
    </row>
    <row r="386" spans="1:254" ht="26.25" customHeight="1">
      <c r="A386" s="3">
        <f>SUM(A384+G384)</f>
        <v>603.0300000000004</v>
      </c>
      <c r="C386" s="3">
        <f>SUM(C384+G384)</f>
        <v>12.5</v>
      </c>
      <c r="E386" s="4" t="s">
        <v>30</v>
      </c>
      <c r="G386" s="3">
        <v>0.6000000000000001</v>
      </c>
      <c r="I386" s="2" t="s">
        <v>31</v>
      </c>
      <c r="IL386"/>
      <c r="IM386"/>
      <c r="IN386"/>
      <c r="IO386"/>
      <c r="IP386"/>
      <c r="IQ386"/>
      <c r="IR386"/>
      <c r="IS386"/>
      <c r="IT386"/>
    </row>
    <row r="387" spans="1:254" ht="26.25" customHeight="1">
      <c r="A387" s="3">
        <f>SUM(A386+G386)</f>
        <v>603.6300000000005</v>
      </c>
      <c r="C387" s="3">
        <f>SUM(C386+G386)</f>
        <v>13.1</v>
      </c>
      <c r="E387" s="4" t="s">
        <v>28</v>
      </c>
      <c r="G387" s="3">
        <v>6.2</v>
      </c>
      <c r="I387" s="2" t="s">
        <v>29</v>
      </c>
      <c r="IL387"/>
      <c r="IM387"/>
      <c r="IN387"/>
      <c r="IO387"/>
      <c r="IP387"/>
      <c r="IQ387"/>
      <c r="IR387"/>
      <c r="IS387"/>
      <c r="IT387"/>
    </row>
    <row r="388" spans="1:254" ht="26.25" customHeight="1">
      <c r="A388" s="3">
        <f>SUM(A387+G387)</f>
        <v>609.8300000000005</v>
      </c>
      <c r="C388" s="3">
        <f>SUM(C387+G387)</f>
        <v>19.3</v>
      </c>
      <c r="E388" s="4" t="s">
        <v>28</v>
      </c>
      <c r="G388" s="3">
        <v>2.3</v>
      </c>
      <c r="I388" s="2" t="s">
        <v>25</v>
      </c>
      <c r="IL388"/>
      <c r="IM388"/>
      <c r="IN388"/>
      <c r="IO388"/>
      <c r="IP388"/>
      <c r="IQ388"/>
      <c r="IR388"/>
      <c r="IS388"/>
      <c r="IT388"/>
    </row>
    <row r="389" spans="1:254" ht="26.25" customHeight="1">
      <c r="A389" s="13"/>
      <c r="B389"/>
      <c r="C389" s="13"/>
      <c r="D389"/>
      <c r="E389"/>
      <c r="F389"/>
      <c r="G389" s="13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spans="1:254" ht="26.25" customHeight="1">
      <c r="A390" s="3">
        <f>SUM(A388+G388)</f>
        <v>612.1300000000005</v>
      </c>
      <c r="C390" s="3">
        <f>SUM(C388+G388)</f>
        <v>21.6</v>
      </c>
      <c r="I390" s="2" t="s">
        <v>27</v>
      </c>
      <c r="IL390"/>
      <c r="IM390"/>
      <c r="IN390"/>
      <c r="IO390"/>
      <c r="IP390"/>
      <c r="IQ390"/>
      <c r="IR390"/>
      <c r="IS390"/>
      <c r="IT390"/>
    </row>
    <row r="391" spans="1:254" ht="26.25" customHeight="1">
      <c r="A391" s="3">
        <f>SUM(A390+G390)</f>
        <v>612.1300000000005</v>
      </c>
      <c r="C391" s="3">
        <f>SUM(C390+G390)</f>
        <v>21.6</v>
      </c>
      <c r="E391" s="10" t="s">
        <v>12</v>
      </c>
      <c r="G391" s="3">
        <v>0.1</v>
      </c>
      <c r="I391" s="2" t="s">
        <v>26</v>
      </c>
      <c r="IL391"/>
      <c r="IM391"/>
      <c r="IN391"/>
      <c r="IO391"/>
      <c r="IP391"/>
      <c r="IQ391"/>
      <c r="IR391"/>
      <c r="IS391"/>
      <c r="IT391"/>
    </row>
    <row r="392" spans="1:254" ht="26.25" customHeight="1">
      <c r="A392" s="3">
        <f>SUM(A391+G391)</f>
        <v>612.2300000000005</v>
      </c>
      <c r="C392" s="3">
        <f>SUM(C391+G391)</f>
        <v>21.700000000000003</v>
      </c>
      <c r="E392" s="9" t="s">
        <v>15</v>
      </c>
      <c r="G392" s="3">
        <v>1.7000000000000002</v>
      </c>
      <c r="I392" s="2" t="s">
        <v>25</v>
      </c>
      <c r="IL392"/>
      <c r="IM392"/>
      <c r="IN392"/>
      <c r="IO392"/>
      <c r="IP392"/>
      <c r="IQ392"/>
      <c r="IR392"/>
      <c r="IS392"/>
      <c r="IT392"/>
    </row>
    <row r="393" spans="1:254" ht="26.25" customHeight="1">
      <c r="A393" s="3">
        <f>SUM(A392+G392)</f>
        <v>613.9300000000005</v>
      </c>
      <c r="C393" s="3">
        <f>SUM(C392+G392)</f>
        <v>23.400000000000002</v>
      </c>
      <c r="E393" s="9" t="s">
        <v>15</v>
      </c>
      <c r="G393" s="3">
        <v>0.1</v>
      </c>
      <c r="I393" s="2" t="s">
        <v>24</v>
      </c>
      <c r="IL393"/>
      <c r="IM393"/>
      <c r="IN393"/>
      <c r="IO393"/>
      <c r="IP393"/>
      <c r="IQ393"/>
      <c r="IR393"/>
      <c r="IS393"/>
      <c r="IT393"/>
    </row>
    <row r="394" spans="1:254" ht="26.25" customHeight="1">
      <c r="A394" s="3">
        <f>SUM(A393+G393)</f>
        <v>614.0300000000005</v>
      </c>
      <c r="C394" s="3">
        <f>SUM(C393+G393)</f>
        <v>23.500000000000004</v>
      </c>
      <c r="E394" s="10" t="s">
        <v>12</v>
      </c>
      <c r="G394" s="3">
        <v>2.9</v>
      </c>
      <c r="I394" s="2" t="s">
        <v>23</v>
      </c>
      <c r="IL394"/>
      <c r="IM394"/>
      <c r="IN394"/>
      <c r="IO394"/>
      <c r="IP394"/>
      <c r="IQ394"/>
      <c r="IR394"/>
      <c r="IS394"/>
      <c r="IT394"/>
    </row>
    <row r="395" spans="1:254" ht="26.25" customHeight="1">
      <c r="A395" s="3">
        <f>SUM(A394+G394)</f>
        <v>616.9300000000005</v>
      </c>
      <c r="C395" s="3">
        <f>SUM(C394+G394)</f>
        <v>26.400000000000002</v>
      </c>
      <c r="E395" s="9" t="s">
        <v>15</v>
      </c>
      <c r="G395" s="3">
        <v>0.5</v>
      </c>
      <c r="I395" s="2" t="s">
        <v>301</v>
      </c>
      <c r="IL395"/>
      <c r="IM395"/>
      <c r="IN395"/>
      <c r="IO395"/>
      <c r="IP395"/>
      <c r="IQ395"/>
      <c r="IR395"/>
      <c r="IS395"/>
      <c r="IT395"/>
    </row>
    <row r="396" spans="1:254" ht="26.25" customHeight="1">
      <c r="A396" s="3">
        <f>SUM(A395+G395)</f>
        <v>617.4300000000005</v>
      </c>
      <c r="C396" s="3">
        <f>SUM(C395+G395)</f>
        <v>26.900000000000002</v>
      </c>
      <c r="E396" s="10" t="s">
        <v>12</v>
      </c>
      <c r="G396" s="3">
        <v>0.7</v>
      </c>
      <c r="I396" s="2" t="s">
        <v>21</v>
      </c>
      <c r="IL396"/>
      <c r="IM396"/>
      <c r="IN396"/>
      <c r="IO396"/>
      <c r="IP396"/>
      <c r="IQ396"/>
      <c r="IR396"/>
      <c r="IS396"/>
      <c r="IT396"/>
    </row>
    <row r="397" spans="1:254" ht="26.25" customHeight="1">
      <c r="A397" s="3">
        <f>SUM(A396+G396)</f>
        <v>618.1300000000006</v>
      </c>
      <c r="C397" s="3">
        <f>SUM(C396+G396)</f>
        <v>27.6</v>
      </c>
      <c r="E397" s="9" t="s">
        <v>15</v>
      </c>
      <c r="G397" s="3">
        <v>1.6</v>
      </c>
      <c r="I397" s="2" t="s">
        <v>20</v>
      </c>
      <c r="IL397"/>
      <c r="IM397"/>
      <c r="IN397"/>
      <c r="IO397"/>
      <c r="IP397"/>
      <c r="IQ397"/>
      <c r="IR397"/>
      <c r="IS397"/>
      <c r="IT397"/>
    </row>
    <row r="398" spans="1:254" ht="26.25" customHeight="1">
      <c r="A398" s="3">
        <f>SUM(A397+G397)</f>
        <v>619.7300000000006</v>
      </c>
      <c r="C398" s="3">
        <f>SUM(C397+G397)</f>
        <v>29.200000000000003</v>
      </c>
      <c r="E398" s="10" t="s">
        <v>12</v>
      </c>
      <c r="G398" s="3">
        <v>0.6000000000000001</v>
      </c>
      <c r="I398" s="2" t="s">
        <v>19</v>
      </c>
      <c r="IL398"/>
      <c r="IM398"/>
      <c r="IN398"/>
      <c r="IO398"/>
      <c r="IP398"/>
      <c r="IQ398"/>
      <c r="IR398"/>
      <c r="IS398"/>
      <c r="IT398"/>
    </row>
    <row r="399" spans="1:254" ht="26.25" customHeight="1">
      <c r="A399" s="3">
        <f>SUM(A398+G398)</f>
        <v>620.3300000000006</v>
      </c>
      <c r="C399" s="3">
        <f>SUM(C398+G398)</f>
        <v>29.800000000000004</v>
      </c>
      <c r="E399" s="9" t="s">
        <v>15</v>
      </c>
      <c r="G399" s="3">
        <v>0.7</v>
      </c>
      <c r="I399" s="2" t="s">
        <v>18</v>
      </c>
      <c r="IL399"/>
      <c r="IM399"/>
      <c r="IN399"/>
      <c r="IO399"/>
      <c r="IP399"/>
      <c r="IQ399"/>
      <c r="IR399"/>
      <c r="IS399"/>
      <c r="IT399"/>
    </row>
    <row r="400" spans="1:254" ht="26.25" customHeight="1">
      <c r="A400" s="3">
        <f>SUM(A399+G399)</f>
        <v>621.0300000000007</v>
      </c>
      <c r="C400" s="3">
        <f>SUM(C399+G399)</f>
        <v>30.500000000000004</v>
      </c>
      <c r="E400" s="10" t="s">
        <v>12</v>
      </c>
      <c r="G400" s="3">
        <v>0.6000000000000001</v>
      </c>
      <c r="I400" s="2" t="s">
        <v>17</v>
      </c>
      <c r="IL400"/>
      <c r="IM400"/>
      <c r="IN400"/>
      <c r="IO400"/>
      <c r="IP400"/>
      <c r="IQ400"/>
      <c r="IR400"/>
      <c r="IS400"/>
      <c r="IT400"/>
    </row>
    <row r="401" spans="1:254" ht="26.25" customHeight="1">
      <c r="A401" s="3">
        <f>SUM(A400+G400)</f>
        <v>621.6300000000007</v>
      </c>
      <c r="C401" s="3">
        <f>SUM(C400+G400)</f>
        <v>31.100000000000005</v>
      </c>
      <c r="E401" s="9" t="s">
        <v>15</v>
      </c>
      <c r="G401" s="3">
        <v>0.4</v>
      </c>
      <c r="I401" s="2" t="s">
        <v>16</v>
      </c>
      <c r="IL401"/>
      <c r="IM401"/>
      <c r="IN401"/>
      <c r="IO401"/>
      <c r="IP401"/>
      <c r="IQ401"/>
      <c r="IR401"/>
      <c r="IS401"/>
      <c r="IT401"/>
    </row>
    <row r="402" spans="1:254" ht="26.25" customHeight="1">
      <c r="A402" s="3">
        <f>SUM(A401+G401)</f>
        <v>622.0300000000007</v>
      </c>
      <c r="C402" s="3">
        <f>SUM(C401+G401)</f>
        <v>31.500000000000004</v>
      </c>
      <c r="E402" s="10" t="s">
        <v>12</v>
      </c>
      <c r="G402" s="3">
        <v>0.8</v>
      </c>
      <c r="I402" s="2" t="s">
        <v>14</v>
      </c>
      <c r="IL402"/>
      <c r="IM402"/>
      <c r="IN402"/>
      <c r="IO402"/>
      <c r="IP402"/>
      <c r="IQ402"/>
      <c r="IR402"/>
      <c r="IS402"/>
      <c r="IT402"/>
    </row>
    <row r="403" spans="1:254" ht="26.25" customHeight="1">
      <c r="A403" s="3">
        <f>SUM(A402+G402)</f>
        <v>622.8300000000006</v>
      </c>
      <c r="C403" s="3">
        <f>SUM(C402+G402)</f>
        <v>32.300000000000004</v>
      </c>
      <c r="E403" s="9" t="s">
        <v>15</v>
      </c>
      <c r="G403" s="3">
        <v>0.2</v>
      </c>
      <c r="I403" s="2" t="s">
        <v>13</v>
      </c>
      <c r="IL403"/>
      <c r="IM403"/>
      <c r="IN403"/>
      <c r="IO403"/>
      <c r="IP403"/>
      <c r="IQ403"/>
      <c r="IR403"/>
      <c r="IS403"/>
      <c r="IT403"/>
    </row>
    <row r="404" spans="1:254" ht="26.25" customHeight="1">
      <c r="A404" s="3">
        <f>SUM(A403+G403)</f>
        <v>623.0300000000007</v>
      </c>
      <c r="C404" s="3">
        <f>SUM(C403+G403)</f>
        <v>32.50000000000001</v>
      </c>
      <c r="E404" s="9" t="s">
        <v>15</v>
      </c>
      <c r="G404" s="3">
        <v>0</v>
      </c>
      <c r="I404" s="2" t="s">
        <v>11</v>
      </c>
      <c r="IL404"/>
      <c r="IM404"/>
      <c r="IN404"/>
      <c r="IO404"/>
      <c r="IP404"/>
      <c r="IQ404"/>
      <c r="IR404"/>
      <c r="IS404"/>
      <c r="IT404"/>
    </row>
    <row r="405" spans="1:254" ht="26.25" customHeight="1">
      <c r="A405" s="3">
        <f>SUM(A404+G404)</f>
        <v>623.0300000000007</v>
      </c>
      <c r="C405" s="3">
        <f>SUM(C404+G404)</f>
        <v>32.50000000000001</v>
      </c>
      <c r="E405" s="9"/>
      <c r="I405" s="2" t="s">
        <v>302</v>
      </c>
      <c r="IL405"/>
      <c r="IM405"/>
      <c r="IN405"/>
      <c r="IO405"/>
      <c r="IP405"/>
      <c r="IQ405"/>
      <c r="IR405"/>
      <c r="IS405"/>
      <c r="IT405"/>
    </row>
    <row r="406" spans="5:254" ht="26.25" customHeight="1">
      <c r="E406" s="4" t="s">
        <v>42</v>
      </c>
      <c r="I406" s="2" t="s">
        <v>303</v>
      </c>
      <c r="IL406"/>
      <c r="IM406"/>
      <c r="IN406"/>
      <c r="IO406"/>
      <c r="IP406"/>
      <c r="IQ406"/>
      <c r="IR406"/>
      <c r="IS406"/>
      <c r="IT406"/>
    </row>
    <row r="407" spans="5:254" ht="26.25" customHeight="1">
      <c r="E407" s="4" t="s">
        <v>44</v>
      </c>
      <c r="I407" s="2" t="s">
        <v>304</v>
      </c>
      <c r="IL407"/>
      <c r="IM407"/>
      <c r="IN407"/>
      <c r="IO407"/>
      <c r="IP407"/>
      <c r="IQ407"/>
      <c r="IR407"/>
      <c r="IS407"/>
      <c r="IT407"/>
    </row>
    <row r="408" spans="1:254" ht="26.25" customHeight="1">
      <c r="A408" s="5"/>
      <c r="B408"/>
      <c r="C408" s="6" t="s">
        <v>305</v>
      </c>
      <c r="E408" s="19"/>
      <c r="F408" s="17"/>
      <c r="G408" s="8"/>
      <c r="H408" s="17"/>
      <c r="I408" s="17"/>
      <c r="IL408"/>
      <c r="IM408"/>
      <c r="IN408"/>
      <c r="IO408"/>
      <c r="IP408"/>
      <c r="IQ408"/>
      <c r="IR408"/>
      <c r="IS408"/>
      <c r="IT408"/>
    </row>
    <row r="409" spans="1:254" ht="26.25" customHeight="1">
      <c r="A409" s="5"/>
      <c r="B409"/>
      <c r="C409" s="6" t="s">
        <v>306</v>
      </c>
      <c r="E409" s="19"/>
      <c r="I409" s="4"/>
      <c r="IL409"/>
      <c r="IM409"/>
      <c r="IN409"/>
      <c r="IO409"/>
      <c r="IP409"/>
      <c r="IQ409"/>
      <c r="IR409"/>
      <c r="IS409"/>
      <c r="IT409"/>
    </row>
    <row r="410" spans="1:254" ht="26.25" customHeight="1">
      <c r="A410" s="5"/>
      <c r="B410"/>
      <c r="C410" s="6" t="s">
        <v>307</v>
      </c>
      <c r="IL410"/>
      <c r="IM410"/>
      <c r="IN410"/>
      <c r="IO410"/>
      <c r="IP410"/>
      <c r="IQ410"/>
      <c r="IR410"/>
      <c r="IS410"/>
      <c r="IT410"/>
    </row>
    <row r="411" spans="1:254" ht="26.25" customHeight="1">
      <c r="A411" s="5"/>
      <c r="B411"/>
      <c r="C411" s="8"/>
      <c r="E411" s="2" t="s">
        <v>308</v>
      </c>
      <c r="IL411"/>
      <c r="IM411"/>
      <c r="IN411"/>
      <c r="IO411"/>
      <c r="IP411"/>
      <c r="IQ411"/>
      <c r="IR411"/>
      <c r="IS411"/>
      <c r="IT411"/>
    </row>
  </sheetData>
  <sheetProtection selectLockedCells="1" selectUnlockedCells="1"/>
  <printOptions gridLines="1"/>
  <pageMargins left="0.25" right="0.25" top="0.3" bottom="0.3" header="0.5118055555555555" footer="0.5118055555555555"/>
  <pageSetup horizontalDpi="300" verticalDpi="300" orientation="portrait" scale="63"/>
  <rowBreaks count="12" manualBreakCount="12">
    <brk id="38" max="255" man="1"/>
    <brk id="56" max="255" man="1"/>
    <brk id="88" max="255" man="1"/>
    <brk id="123" max="255" man="1"/>
    <brk id="153" max="255" man="1"/>
    <brk id="189" max="255" man="1"/>
    <brk id="218" max="255" man="1"/>
    <brk id="239" max="255" man="1"/>
    <brk id="277" max="255" man="1"/>
    <brk id="316" max="255" man="1"/>
    <brk id="350" max="255" man="1"/>
    <brk id="3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>Tony Goodnight</cp:lastModifiedBy>
  <cp:lastPrinted>2011-01-07T20:31:33Z</cp:lastPrinted>
  <dcterms:created xsi:type="dcterms:W3CDTF">2008-12-25T06:35:46Z</dcterms:created>
  <dcterms:modified xsi:type="dcterms:W3CDTF">2018-10-04T21:37:44Z</dcterms:modified>
  <cp:category/>
  <cp:version/>
  <cp:contentType/>
  <cp:contentStatus/>
  <cp:revision>51</cp:revision>
</cp:coreProperties>
</file>